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20460" windowHeight="3840" tabRatio="296" activeTab="0"/>
  </bookViews>
  <sheets>
    <sheet name="Order Form - Original" sheetId="1" r:id="rId1"/>
  </sheets>
  <definedNames/>
  <calcPr fullCalcOnLoad="1"/>
</workbook>
</file>

<file path=xl/sharedStrings.xml><?xml version="1.0" encoding="utf-8"?>
<sst xmlns="http://schemas.openxmlformats.org/spreadsheetml/2006/main" count="180" uniqueCount="103">
  <si>
    <t xml:space="preserve"> </t>
  </si>
  <si>
    <t>SL.
NO.</t>
  </si>
  <si>
    <t>NAME OF THE ITEM</t>
  </si>
  <si>
    <t>HSN CODE</t>
  </si>
  <si>
    <t>COST OF 
MATERIALS</t>
  </si>
  <si>
    <t>NET COST</t>
  </si>
  <si>
    <t>TOTAL 
AMOUNT</t>
  </si>
  <si>
    <t>ENGLISH</t>
  </si>
  <si>
    <t>HINDI</t>
  </si>
  <si>
    <t>UNIT</t>
  </si>
  <si>
    <t>PRICE
[ Rs. ]</t>
  </si>
  <si>
    <t>QUANTITY REQUIRED</t>
  </si>
  <si>
    <t>%</t>
  </si>
  <si>
    <t>AMOUNT</t>
  </si>
  <si>
    <t>GST</t>
  </si>
  <si>
    <t>QUANTITY REQUIRED DETAILS</t>
  </si>
  <si>
    <t>Page - 1</t>
  </si>
  <si>
    <t>Page - 2</t>
  </si>
  <si>
    <t>Signature :</t>
  </si>
  <si>
    <t>Discount
Amount</t>
  </si>
  <si>
    <t xml:space="preserve"> Mode (Cheque / DD / Bank Transfer / Cash ) </t>
  </si>
  <si>
    <t>Date</t>
  </si>
  <si>
    <t xml:space="preserve">STD Code </t>
  </si>
  <si>
    <t xml:space="preserve">Designation                                                                                        </t>
  </si>
  <si>
    <t>1 No.</t>
  </si>
  <si>
    <t xml:space="preserve">Address * </t>
  </si>
  <si>
    <t>Address</t>
  </si>
  <si>
    <t xml:space="preserve">Post Office * </t>
  </si>
  <si>
    <t xml:space="preserve">Pin * </t>
  </si>
  <si>
    <t>Phone No.</t>
  </si>
  <si>
    <t xml:space="preserve">District * </t>
  </si>
  <si>
    <t xml:space="preserve">Mobile No. * </t>
  </si>
  <si>
    <t xml:space="preserve">State * </t>
  </si>
  <si>
    <r>
      <t xml:space="preserve">Organisaton's
GST No. </t>
    </r>
    <r>
      <rPr>
        <b/>
        <sz val="14"/>
        <color indexed="8"/>
        <rFont val="Arial"/>
        <family val="2"/>
      </rPr>
      <t>*</t>
    </r>
  </si>
  <si>
    <r>
      <t xml:space="preserve">Organisaton's GST No. </t>
    </r>
    <r>
      <rPr>
        <b/>
        <sz val="14"/>
        <color indexed="8"/>
        <rFont val="Arial"/>
        <family val="2"/>
      </rPr>
      <t>*</t>
    </r>
  </si>
  <si>
    <t>[Refer T &amp; C Pt.No.4(a) for applicability]</t>
  </si>
  <si>
    <t>Total Amount  ..  ..  ..</t>
  </si>
  <si>
    <t>Less : TDS (if deducted) - Refer T &amp; C clause 2 (iii-b) ..  ..  ..</t>
  </si>
  <si>
    <t>Amount Paid</t>
  </si>
  <si>
    <t>Amount in words :</t>
  </si>
  <si>
    <t>Total C./F.</t>
  </si>
  <si>
    <t>Total B./F.</t>
  </si>
  <si>
    <t>PAYMENT
DETAILS :</t>
  </si>
  <si>
    <t>Disc-ount
(  % )</t>
  </si>
  <si>
    <t xml:space="preserve">Organisation
Name* </t>
  </si>
  <si>
    <t>BILINGUAL</t>
  </si>
  <si>
    <r>
      <t xml:space="preserve">3) Packing and Forwarding Charges : </t>
    </r>
    <r>
      <rPr>
        <sz val="11"/>
        <color indexed="8"/>
        <rFont val="Arial"/>
        <family val="2"/>
      </rPr>
      <t>The rates of the items are inclusive of packing and forwarding charges.</t>
    </r>
  </si>
  <si>
    <r>
      <t>Tick (</t>
    </r>
    <r>
      <rPr>
        <sz val="11"/>
        <rFont val="Arial"/>
        <family val="2"/>
      </rPr>
      <t xml:space="preserve"> Y </t>
    </r>
    <r>
      <rPr>
        <b/>
        <sz val="11"/>
        <rFont val="Arial"/>
        <family val="2"/>
      </rPr>
      <t xml:space="preserve"> ) &amp; select Item for printinjg of Company Logo</t>
    </r>
  </si>
  <si>
    <r>
      <t xml:space="preserve">DISCOUNT
</t>
    </r>
    <r>
      <rPr>
        <sz val="11"/>
        <rFont val="Arial"/>
        <family val="2"/>
      </rPr>
      <t>[ Refer T &amp; C Pt.2(ii) 
for applicability ]</t>
    </r>
  </si>
  <si>
    <r>
      <rPr>
        <b/>
        <sz val="13"/>
        <rFont val="Arial"/>
        <family val="2"/>
      </rPr>
      <t>BILLING ADDRESS</t>
    </r>
    <r>
      <rPr>
        <b/>
        <sz val="12"/>
        <rFont val="Arial"/>
        <family val="2"/>
      </rPr>
      <t xml:space="preserve"> </t>
    </r>
    <r>
      <rPr>
        <sz val="12"/>
        <rFont val="Arial"/>
        <family val="2"/>
      </rPr>
      <t>(* Fields are Mandatory)</t>
    </r>
  </si>
  <si>
    <r>
      <rPr>
        <b/>
        <sz val="11"/>
        <color indexed="8"/>
        <rFont val="Arial"/>
        <family val="2"/>
      </rPr>
      <t>NOTE :</t>
    </r>
    <r>
      <rPr>
        <sz val="11"/>
        <color indexed="8"/>
        <rFont val="Arial"/>
        <family val="2"/>
      </rPr>
      <t xml:space="preserve"> If the organisation is locating under SEZ area and exempted from GST then provide the SEZ certificate along with the order.  If the SEZ certificate not provided along with the order GST will be applicable and will be paid by you.</t>
    </r>
  </si>
  <si>
    <r>
      <rPr>
        <b/>
        <sz val="13"/>
        <rFont val="Arial"/>
        <family val="2"/>
      </rPr>
      <t>DELIVERY  ADDRESS</t>
    </r>
    <r>
      <rPr>
        <b/>
        <sz val="14"/>
        <rFont val="Arial"/>
        <family val="2"/>
      </rPr>
      <t xml:space="preserve"> </t>
    </r>
    <r>
      <rPr>
        <b/>
        <sz val="11"/>
        <rFont val="Arial"/>
        <family val="2"/>
      </rPr>
      <t xml:space="preserve"> </t>
    </r>
    <r>
      <rPr>
        <sz val="12"/>
        <rFont val="Arial"/>
        <family val="2"/>
      </rPr>
      <t>(Fill If address is different from Billing Address ) (* Fields are Mandatory)</t>
    </r>
  </si>
  <si>
    <t xml:space="preserve">Cheque /DD / UTR
 Transaction No. </t>
  </si>
  <si>
    <t xml:space="preserve">Per
Colour / Per Impre-ssion </t>
  </si>
  <si>
    <t>Name of the
Person *</t>
  </si>
  <si>
    <t>E-mail ID  *</t>
  </si>
  <si>
    <t>E-mail ID *</t>
  </si>
  <si>
    <t>No. of 
Items 
Sele-
cted from above</t>
  </si>
  <si>
    <t>2/-</t>
  </si>
  <si>
    <t>Mention number of additional Colours (more than one) in logo</t>
  </si>
  <si>
    <t>Order Placed by:</t>
  </si>
  <si>
    <t>Name &amp; Design.:</t>
  </si>
  <si>
    <t>Office Stamp &amp;</t>
  </si>
  <si>
    <t>Full Address:</t>
  </si>
  <si>
    <t xml:space="preserve">NOTE : </t>
  </si>
  <si>
    <t>Please fill the detials of "Billing and Delivery Addres, Delivery Option, Quantity, Details of Printing Matter &amp; Logo, etc." in the provided blank field.</t>
  </si>
  <si>
    <r>
      <t xml:space="preserve">PRINTING OF COMPANY'S NAME &amp; LOGO :  </t>
    </r>
    <r>
      <rPr>
        <sz val="13"/>
        <color indexed="8"/>
        <rFont val="Arial"/>
        <family val="2"/>
      </rPr>
      <t>Print matter (in two lines only).  Also separately provide artwork (preferably a soft copy in JPEG format) of the logo in black &amp; white.</t>
    </r>
  </si>
  <si>
    <r>
      <rPr>
        <b/>
        <sz val="10"/>
        <color indexed="8"/>
        <rFont val="Arial"/>
        <family val="2"/>
      </rPr>
      <t>65284B</t>
    </r>
    <r>
      <rPr>
        <sz val="10"/>
        <color indexed="8"/>
        <rFont val="Arial"/>
        <family val="2"/>
      </rPr>
      <t xml:space="preserve"> - Modern Highyways and Good Vehicles are not a Licence for Deadly Over Speeding </t>
    </r>
  </si>
  <si>
    <r>
      <rPr>
        <b/>
        <sz val="10"/>
        <color indexed="8"/>
        <rFont val="Arial"/>
        <family val="2"/>
      </rPr>
      <t>65303B</t>
    </r>
    <r>
      <rPr>
        <sz val="10"/>
        <color indexed="8"/>
        <rFont val="Arial"/>
        <family val="2"/>
      </rPr>
      <t xml:space="preserve"> - Do Not Use Cellphone while Driving - BILINGUAL</t>
    </r>
  </si>
  <si>
    <r>
      <rPr>
        <b/>
        <sz val="10"/>
        <color indexed="8"/>
        <rFont val="Arial"/>
        <family val="2"/>
      </rPr>
      <t>65312B</t>
    </r>
    <r>
      <rPr>
        <sz val="10"/>
        <color indexed="8"/>
        <rFont val="Arial"/>
        <family val="2"/>
      </rPr>
      <t xml:space="preserve"> - Be a Good Samaritan, Help Accident Victim </t>
    </r>
    <r>
      <rPr>
        <b/>
        <sz val="10"/>
        <color indexed="8"/>
        <rFont val="Arial"/>
        <family val="2"/>
      </rPr>
      <t>(Bilingual)</t>
    </r>
  </si>
  <si>
    <r>
      <rPr>
        <b/>
        <sz val="10"/>
        <color indexed="8"/>
        <rFont val="Arial"/>
        <family val="2"/>
      </rPr>
      <t>65319B</t>
    </r>
    <r>
      <rPr>
        <sz val="10"/>
        <color indexed="8"/>
        <rFont val="Arial"/>
        <family val="2"/>
      </rPr>
      <t xml:space="preserve"> - Use Cleaner Fuels and Beat Air Pollution </t>
    </r>
    <r>
      <rPr>
        <b/>
        <sz val="10"/>
        <color indexed="8"/>
        <rFont val="Arial"/>
        <family val="2"/>
      </rPr>
      <t>(Bilingual)</t>
    </r>
  </si>
  <si>
    <r>
      <rPr>
        <b/>
        <sz val="10"/>
        <color indexed="8"/>
        <rFont val="Arial"/>
        <family val="2"/>
      </rPr>
      <t>65320B</t>
    </r>
    <r>
      <rPr>
        <sz val="10"/>
        <color indexed="8"/>
        <rFont val="Arial"/>
        <family val="2"/>
      </rPr>
      <t xml:space="preserve"> - Follow Prescribed Speed Limits – Prevent Accidents </t>
    </r>
    <r>
      <rPr>
        <b/>
        <sz val="10"/>
        <color indexed="8"/>
        <rFont val="Arial"/>
        <family val="2"/>
      </rPr>
      <t>(Bilingual)</t>
    </r>
  </si>
  <si>
    <r>
      <rPr>
        <b/>
        <sz val="10"/>
        <color indexed="8"/>
        <rFont val="Arial"/>
        <family val="2"/>
      </rPr>
      <t>65173B</t>
    </r>
    <r>
      <rPr>
        <sz val="10"/>
        <color indexed="8"/>
        <rFont val="Arial"/>
        <family val="2"/>
      </rPr>
      <t xml:space="preserve"> - Educate Drivers/Helpers to Take Correct Actions in Transport Emergency</t>
    </r>
  </si>
  <si>
    <r>
      <rPr>
        <b/>
        <sz val="10"/>
        <rFont val="Arial"/>
        <family val="2"/>
      </rPr>
      <t>65208B</t>
    </r>
    <r>
      <rPr>
        <sz val="10"/>
        <rFont val="Arial"/>
        <family val="2"/>
      </rPr>
      <t xml:space="preserve"> - Stop! Don’t Come Closer – It is Dangerous</t>
    </r>
  </si>
  <si>
    <r>
      <rPr>
        <b/>
        <sz val="10"/>
        <color indexed="8"/>
        <rFont val="Arial"/>
        <family val="2"/>
      </rPr>
      <t>65283B</t>
    </r>
    <r>
      <rPr>
        <sz val="10"/>
        <color indexed="8"/>
        <rFont val="Arial"/>
        <family val="2"/>
      </rPr>
      <t xml:space="preserve"> - Follow Road Safety Rules, Your Family Awaits You</t>
    </r>
  </si>
  <si>
    <r>
      <rPr>
        <b/>
        <sz val="10"/>
        <color indexed="8"/>
        <rFont val="Arial"/>
        <family val="2"/>
      </rPr>
      <t>65288B</t>
    </r>
    <r>
      <rPr>
        <sz val="10"/>
        <color indexed="8"/>
        <rFont val="Arial"/>
        <family val="2"/>
      </rPr>
      <t xml:space="preserve"> - Keep Safe Distance From Vehicles while Driving </t>
    </r>
    <r>
      <rPr>
        <b/>
        <sz val="10"/>
        <color indexed="8"/>
        <rFont val="Arial"/>
        <family val="2"/>
      </rPr>
      <t>(Bilingual)</t>
    </r>
  </si>
  <si>
    <r>
      <rPr>
        <b/>
        <sz val="10"/>
        <color indexed="8"/>
        <rFont val="Arial"/>
        <family val="2"/>
      </rPr>
      <t>65318B</t>
    </r>
    <r>
      <rPr>
        <sz val="10"/>
        <color indexed="8"/>
        <rFont val="Arial"/>
        <family val="2"/>
      </rPr>
      <t xml:space="preserve"> - Follow Road Safety Norms While Transporting Materials </t>
    </r>
    <r>
      <rPr>
        <b/>
        <sz val="10"/>
        <color indexed="8"/>
        <rFont val="Arial"/>
        <family val="2"/>
      </rPr>
      <t>(Bilingual)</t>
    </r>
  </si>
  <si>
    <r>
      <rPr>
        <b/>
        <sz val="10"/>
        <color indexed="8"/>
        <rFont val="Arial"/>
        <family val="2"/>
      </rPr>
      <t>65329</t>
    </r>
    <r>
      <rPr>
        <sz val="10"/>
        <color indexed="8"/>
        <rFont val="Arial"/>
        <family val="2"/>
      </rPr>
      <t xml:space="preserve"> - It is Risky to Cross the Vehicle from its Front and Rear end as Driver may be unable to see you [Size-A3]</t>
    </r>
  </si>
  <si>
    <r>
      <rPr>
        <b/>
        <sz val="11"/>
        <color indexed="8"/>
        <rFont val="Arial"/>
        <family val="2"/>
      </rPr>
      <t>CLOTH BANNER :</t>
    </r>
    <r>
      <rPr>
        <b/>
        <sz val="10"/>
        <color indexed="8"/>
        <rFont val="Arial"/>
        <family val="2"/>
      </rPr>
      <t xml:space="preserve"> </t>
    </r>
    <r>
      <rPr>
        <sz val="10"/>
        <color indexed="8"/>
        <rFont val="Arial"/>
        <family val="2"/>
      </rPr>
      <t>12 feet x 2.7 feet with Road Safety Theme.</t>
    </r>
  </si>
  <si>
    <t>Page - 3</t>
  </si>
  <si>
    <r>
      <rPr>
        <b/>
        <sz val="11"/>
        <color indexed="8"/>
        <rFont val="Arial"/>
        <family val="2"/>
      </rPr>
      <t xml:space="preserve">2) Collection Discount : </t>
    </r>
    <r>
      <rPr>
        <sz val="11"/>
        <color indexed="8"/>
        <rFont val="Arial"/>
        <family val="2"/>
      </rPr>
      <t xml:space="preserve">
     </t>
    </r>
    <r>
      <rPr>
        <b/>
        <sz val="11"/>
        <color indexed="8"/>
        <rFont val="Arial"/>
        <family val="2"/>
      </rPr>
      <t>A collection Discount of 5% will be applicable on 'Cost of the Material' (total of Column No.10) only if the Material are   collecting from the Council's Office at CBD Belapur.</t>
    </r>
    <r>
      <rPr>
        <sz val="11"/>
        <color indexed="8"/>
        <rFont val="Arial"/>
        <family val="2"/>
      </rPr>
      <t xml:space="preserve">   Also on receipt of our intimation, arrange to collect the same from Council's office.</t>
    </r>
  </si>
  <si>
    <r>
      <rPr>
        <b/>
        <sz val="11"/>
        <color indexed="8"/>
        <rFont val="Arial"/>
        <family val="2"/>
      </rPr>
      <t xml:space="preserve">FIRST-AID KIT  </t>
    </r>
    <r>
      <rPr>
        <b/>
        <sz val="10"/>
        <color indexed="8"/>
        <rFont val="Arial"/>
        <family val="2"/>
      </rPr>
      <t xml:space="preserve">: </t>
    </r>
    <r>
      <rPr>
        <sz val="10"/>
        <color indexed="8"/>
        <rFont val="Arial"/>
        <family val="2"/>
      </rPr>
      <t xml:space="preserve">First-Aid Kit is must for every place like home, office or industrial establishment. It is Transparent polypropylene box equipped with elliptical handle and double locking system. Following essential first-aid materials are inside the box- 
▪ Antiseptic Liquid (50 ml) ▪ Ban -Ai (2 strips) ▪ Cotton Wool (5 gms.) ▪ Adhesiv  Tape U.S.P ▪ Small Scissor ▪ Dropper 
▪ Framycetin Skin Cream (20 gms.) ▪ Tincture Benzoin (15 m)
▪ Cotton Bandag  Strap (2" and  3.5") ▪ Plucker ▪.Pocket Guide on `First Aid’ in English and Hindi
</t>
    </r>
  </si>
  <si>
    <t>1 Set</t>
  </si>
  <si>
    <t xml:space="preserve">ROAD SAFETY STICKER :  </t>
  </si>
  <si>
    <t xml:space="preserve">ROAD SAFETY POSTERS :  (4 Colour on Art Paper) </t>
  </si>
  <si>
    <r>
      <rPr>
        <b/>
        <sz val="12"/>
        <rFont val="Arial"/>
        <family val="2"/>
      </rPr>
      <t>MAIL THIS COPY TO
National Safety Council,</t>
    </r>
    <r>
      <rPr>
        <sz val="12"/>
        <rFont val="Arial"/>
        <family val="2"/>
      </rPr>
      <t xml:space="preserve"> 
Plot No.98/A, Institutional Area, Sector 15, C.B.D. Belapur
Navi Mumbai - 400 614
Maharashtra
</t>
    </r>
  </si>
  <si>
    <t>1 Set
(4 Nos.)</t>
  </si>
  <si>
    <r>
      <rPr>
        <b/>
        <sz val="14"/>
        <rFont val="Arial"/>
        <family val="2"/>
      </rPr>
      <t>NSC Contact Detials :</t>
    </r>
    <r>
      <rPr>
        <b/>
        <sz val="11"/>
        <rFont val="Arial"/>
        <family val="2"/>
      </rPr>
      <t xml:space="preserve">
Telephone No.  : </t>
    </r>
    <r>
      <rPr>
        <sz val="11"/>
        <rFont val="Arial"/>
        <family val="2"/>
      </rPr>
      <t>022-2757 99 24</t>
    </r>
    <r>
      <rPr>
        <b/>
        <sz val="11"/>
        <rFont val="Arial"/>
        <family val="2"/>
      </rPr>
      <t xml:space="preserve">
Direct No.          : </t>
    </r>
    <r>
      <rPr>
        <sz val="11"/>
        <rFont val="Arial"/>
        <family val="2"/>
      </rPr>
      <t xml:space="preserve">022-2752 2891 / 2870 / 2871 / 2875 </t>
    </r>
    <r>
      <rPr>
        <b/>
        <sz val="11"/>
        <rFont val="Arial"/>
        <family val="2"/>
      </rPr>
      <t xml:space="preserve">
Fax No.               : </t>
    </r>
    <r>
      <rPr>
        <sz val="11"/>
        <rFont val="Arial"/>
        <family val="2"/>
      </rPr>
      <t>022-2757 6411</t>
    </r>
    <r>
      <rPr>
        <b/>
        <sz val="11"/>
        <rFont val="Arial"/>
        <family val="2"/>
      </rPr>
      <t xml:space="preserve">
E-mail                 : </t>
    </r>
    <r>
      <rPr>
        <sz val="11"/>
        <rFont val="Arial"/>
        <family val="2"/>
      </rPr>
      <t>poster@nsc.org.in</t>
    </r>
    <r>
      <rPr>
        <b/>
        <sz val="11"/>
        <rFont val="Arial"/>
        <family val="2"/>
      </rPr>
      <t xml:space="preserve">
Web site            :</t>
    </r>
    <r>
      <rPr>
        <sz val="11"/>
        <rFont val="Arial"/>
        <family val="2"/>
      </rPr>
      <t xml:space="preserve"> https://nsc.org.in</t>
    </r>
    <r>
      <rPr>
        <b/>
        <sz val="11"/>
        <rFont val="Arial"/>
        <family val="2"/>
      </rPr>
      <t xml:space="preserve">
GST No.              : </t>
    </r>
    <r>
      <rPr>
        <sz val="11"/>
        <rFont val="Arial"/>
        <family val="2"/>
      </rPr>
      <t>27AAATN3069N1Z4</t>
    </r>
    <r>
      <rPr>
        <b/>
        <sz val="11"/>
        <rFont val="Arial"/>
        <family val="2"/>
      </rPr>
      <t xml:space="preserve">
</t>
    </r>
  </si>
  <si>
    <r>
      <t xml:space="preserve">KEY–CHAIN </t>
    </r>
    <r>
      <rPr>
        <sz val="11"/>
        <color indexed="8"/>
        <rFont val="Arial"/>
        <family val="2"/>
      </rPr>
      <t xml:space="preserve">(Order in Multiples of 10): A leather Key-Chain with NSC’s name, logo and a Safety message printed on it.  </t>
    </r>
  </si>
  <si>
    <r>
      <rPr>
        <b/>
        <sz val="11"/>
        <color indexed="8"/>
        <rFont val="Arial"/>
        <family val="2"/>
      </rPr>
      <t>REFLECTIVE JACKET :</t>
    </r>
    <r>
      <rPr>
        <b/>
        <sz val="10"/>
        <color indexed="8"/>
        <rFont val="Arial"/>
        <family val="2"/>
      </rPr>
      <t xml:space="preserve"> </t>
    </r>
    <r>
      <rPr>
        <sz val="10"/>
        <color indexed="8"/>
        <rFont val="Arial"/>
        <family val="2"/>
      </rPr>
      <t>(Without Sleeves) (Size: L-25", Chest Width-22") : Pre-Shrunk and colour fastness guaranteed. Colours: Orange / Yellow / Parrot Green (Colour depends on the availability of raw material). NSC’s name &amp; logo and a Safety message would be screen printed on it.</t>
    </r>
  </si>
  <si>
    <r>
      <t xml:space="preserve">SLEEK HANDY TOOL KIT : </t>
    </r>
    <r>
      <rPr>
        <sz val="10"/>
        <color indexed="8"/>
        <rFont val="Arial"/>
        <family val="2"/>
      </rPr>
      <t>An elegant / compact ABS plastic moulded  handle with tool holding grip at one end and a spring loaded ABS Plastic cap on the other with metal chain.  A tool kit having set of two Screw-Drivers (one big and one small), one Philips Screw Driver, one Bottle Opener and one Poker.  NSC’s name &amp; logo and a Safety Slogan would be screen printed on it.</t>
    </r>
  </si>
  <si>
    <r>
      <t xml:space="preserve">RECHARGEABLE LED FLASHLIGHT : </t>
    </r>
    <r>
      <rPr>
        <sz val="10"/>
        <color indexed="8"/>
        <rFont val="Arial"/>
        <family val="2"/>
      </rPr>
      <t>Made with high quality plastic, with 3 Watt bright Rechargeable Torch and built in charger having lithium battery, with overcharge protection, full charge indicator with  superior LED light.  The torch has a foldable plug which you can directly plug in to a socket and use eliminating the need of additional chords. It’s lightweight compact design makes it convenient and effortless to carry from one place to another.  NSC’s name &amp; logo and a Safety message would be printed on it.</t>
    </r>
  </si>
  <si>
    <r>
      <rPr>
        <b/>
        <sz val="11"/>
        <color indexed="8"/>
        <rFont val="Arial"/>
        <family val="2"/>
      </rPr>
      <t xml:space="preserve">CAP : </t>
    </r>
    <r>
      <rPr>
        <sz val="11"/>
        <color indexed="8"/>
        <rFont val="Arial"/>
        <family val="2"/>
      </rPr>
      <t xml:space="preserve">Made from good quality of Cotton Fabric (with Polyester mix). Useful for all weathers.  NSC’s name, logo and safety message would be printed on it. </t>
    </r>
    <r>
      <rPr>
        <b/>
        <sz val="11"/>
        <color indexed="8"/>
        <rFont val="Arial"/>
        <family val="2"/>
      </rPr>
      <t xml:space="preserve">
</t>
    </r>
  </si>
  <si>
    <r>
      <rPr>
        <b/>
        <sz val="12"/>
        <color indexed="10"/>
        <rFont val="Arial"/>
        <family val="2"/>
      </rPr>
      <t>NSC Membership
No.</t>
    </r>
    <r>
      <rPr>
        <b/>
        <sz val="11"/>
        <color indexed="10"/>
        <rFont val="Arial"/>
        <family val="2"/>
      </rPr>
      <t>[Keep blank if not NSC Member]</t>
    </r>
  </si>
  <si>
    <t>NSC Membership
No.* [Keep blank if not NSC Member]</t>
  </si>
  <si>
    <r>
      <t xml:space="preserve">WAIST(SLING) BAG (Outer Size (L-6” X H-7” X L-7” X W-3¼”) : </t>
    </r>
    <r>
      <rPr>
        <sz val="10"/>
        <color indexed="8"/>
        <rFont val="Arial"/>
        <family val="2"/>
      </rPr>
      <t>A bag with Lightweight, small, compact easy to go any-where design and elegantly crafted from good quality of Teflon cloth.  Equipped with shoulder belt  &amp; a main compartment is equipped with zip and inner pocket. Two outer side pockets, one is equipped with zip and other with velcro to the main compartment of bag.  Very useful for carrying passbook, cheque book, mobile, wallet, etc. carrying essential belongings while going out for any occasions.  NSC’s name &amp; logo and a safety message would be printed on it.</t>
    </r>
  </si>
  <si>
    <r>
      <t>WATER BOTTLE :</t>
    </r>
    <r>
      <rPr>
        <sz val="10"/>
        <color indexed="8"/>
        <rFont val="Arial"/>
        <family val="2"/>
      </rPr>
      <t xml:space="preserve"> A Water Bottle from good quality virgin plastic.  It is a  good quality utility item to employees for their use at home or carrying anywhere.  NSC’s name &amp; logo and a safety message would be printed on it. </t>
    </r>
  </si>
  <si>
    <t>Collection of Material from NSC's office, please mention ‘Y’ in  the given column.</t>
  </si>
  <si>
    <r>
      <t>ORDER FORM -</t>
    </r>
    <r>
      <rPr>
        <vertAlign val="superscript"/>
        <sz val="16"/>
        <rFont val="Arial Black"/>
        <family val="2"/>
      </rPr>
      <t xml:space="preserve"> </t>
    </r>
    <r>
      <rPr>
        <sz val="16"/>
        <rFont val="Arial Black"/>
        <family val="2"/>
      </rPr>
      <t>NATIONAL ROAD SAFETY MONTH - 2024 MATERIALS</t>
    </r>
  </si>
  <si>
    <r>
      <rPr>
        <b/>
        <sz val="9.5"/>
        <color indexed="8"/>
        <rFont val="Arial"/>
        <family val="2"/>
      </rPr>
      <t>60151 E</t>
    </r>
    <r>
      <rPr>
        <sz val="9.5"/>
        <color indexed="8"/>
        <rFont val="Arial"/>
        <family val="2"/>
      </rPr>
      <t xml:space="preserve">- </t>
    </r>
    <r>
      <rPr>
        <sz val="9.3"/>
        <color indexed="8"/>
        <rFont val="Arial"/>
        <family val="2"/>
      </rPr>
      <t>Always Wear Your Seat-Belt</t>
    </r>
    <r>
      <rPr>
        <b/>
        <sz val="9.3"/>
        <color indexed="8"/>
        <rFont val="Arial"/>
        <family val="2"/>
      </rPr>
      <t xml:space="preserve"> [4 nos. in a set]</t>
    </r>
    <r>
      <rPr>
        <sz val="9.3"/>
        <color indexed="8"/>
        <rFont val="Arial"/>
        <family val="2"/>
      </rPr>
      <t xml:space="preserve">
Stikcer will remind the passenger to wear SAETY BELT. Location for sticking sticker either on dash board, back side of front seats, in between the two doors of car or on seat, etc.
</t>
    </r>
  </si>
  <si>
    <r>
      <rPr>
        <b/>
        <sz val="11"/>
        <color indexed="8"/>
        <rFont val="Arial"/>
        <family val="2"/>
      </rPr>
      <t xml:space="preserve">Printing Charges of Company's Name &amp; Logo on selected Items :  </t>
    </r>
    <r>
      <rPr>
        <sz val="9"/>
        <color indexed="8"/>
        <rFont val="Arial"/>
        <family val="2"/>
      </rPr>
      <t xml:space="preserve">Please refer T &amp; C point No.4(a)- </t>
    </r>
    <r>
      <rPr>
        <b/>
        <sz val="9"/>
        <color indexed="8"/>
        <rFont val="Arial"/>
        <family val="2"/>
      </rPr>
      <t>Logo in
one colour printing is free of cost</t>
    </r>
    <r>
      <rPr>
        <sz val="9"/>
        <color indexed="8"/>
        <rFont val="Arial"/>
        <family val="2"/>
      </rPr>
      <t xml:space="preserve"> and printing of logo in
more then one colour will be charged extra. </t>
    </r>
    <r>
      <rPr>
        <b/>
        <sz val="9"/>
        <color indexed="8"/>
        <rFont val="Arial"/>
        <family val="2"/>
      </rPr>
      <t xml:space="preserve">Please mention
additonal number of colours (more than one) in the
column No.5 &amp; number of items in column No.7). </t>
    </r>
  </si>
  <si>
    <r>
      <rPr>
        <b/>
        <sz val="11"/>
        <color indexed="8"/>
        <rFont val="Arial"/>
        <family val="2"/>
      </rPr>
      <t>ROAD SAFETY MOTH BADGE :</t>
    </r>
    <r>
      <rPr>
        <b/>
        <sz val="10"/>
        <color indexed="8"/>
        <rFont val="Arial"/>
        <family val="2"/>
      </rPr>
      <t xml:space="preserve"> </t>
    </r>
    <r>
      <rPr>
        <sz val="10"/>
        <color indexed="8"/>
        <rFont val="Arial"/>
        <family val="2"/>
      </rPr>
      <t>[1 Set = 100 Nos. ]
(Order should be in multiples of 100.)</t>
    </r>
  </si>
  <si>
    <t>1) Special Discount : For the orders whose orders received before 30th December, 2023 with full advance payment.
     a) For NSC Members : 10% discount will be applicable on orders whose Cost of Material exceeds Rs.25,000/- (i.e. Total of Column No.10 of the Order From) 
     b) For NSC Non-Members : 5% will be applicable on orders whose Cost of Material exceeds Rs.25,000/- (i.e. Total of Column No.10 of the Order From) 
     c) Kindly note that no discount will be admissible if the cost of material is less than Rs.25,000/- or full advance payment is not made along with the order and the received after 1st January, 2023.</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</si>
</sst>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s>
  <fonts count="98">
    <font>
      <sz val="11"/>
      <color theme="1"/>
      <name val="Calibri"/>
      <family val="2"/>
    </font>
    <font>
      <sz val="11"/>
      <color indexed="8"/>
      <name val="Calibri"/>
      <family val="2"/>
    </font>
    <font>
      <b/>
      <sz val="14"/>
      <name val="Arial"/>
      <family val="2"/>
    </font>
    <font>
      <b/>
      <sz val="10"/>
      <color indexed="8"/>
      <name val="Arial"/>
      <family val="2"/>
    </font>
    <font>
      <sz val="10"/>
      <color indexed="8"/>
      <name val="Arial"/>
      <family val="2"/>
    </font>
    <font>
      <b/>
      <sz val="10"/>
      <name val="Arial"/>
      <family val="2"/>
    </font>
    <font>
      <b/>
      <sz val="11"/>
      <name val="Arial"/>
      <family val="2"/>
    </font>
    <font>
      <sz val="10"/>
      <name val="Arial"/>
      <family val="2"/>
    </font>
    <font>
      <sz val="11"/>
      <name val="Arial"/>
      <family val="2"/>
    </font>
    <font>
      <sz val="14"/>
      <name val="Arial Black"/>
      <family val="2"/>
    </font>
    <font>
      <sz val="12"/>
      <name val="Arial Black"/>
      <family val="2"/>
    </font>
    <font>
      <b/>
      <sz val="9"/>
      <name val="Arial"/>
      <family val="2"/>
    </font>
    <font>
      <b/>
      <sz val="14"/>
      <color indexed="8"/>
      <name val="Arial"/>
      <family val="2"/>
    </font>
    <font>
      <b/>
      <sz val="13"/>
      <name val="Arial"/>
      <family val="2"/>
    </font>
    <font>
      <b/>
      <sz val="11"/>
      <color indexed="8"/>
      <name val="Arial"/>
      <family val="2"/>
    </font>
    <font>
      <sz val="11"/>
      <color indexed="8"/>
      <name val="Arial"/>
      <family val="2"/>
    </font>
    <font>
      <sz val="13"/>
      <color indexed="8"/>
      <name val="Arial"/>
      <family val="2"/>
    </font>
    <font>
      <b/>
      <sz val="12"/>
      <name val="Arial"/>
      <family val="2"/>
    </font>
    <font>
      <sz val="12"/>
      <name val="Arial"/>
      <family val="2"/>
    </font>
    <font>
      <b/>
      <sz val="14"/>
      <name val="Arial Black"/>
      <family val="2"/>
    </font>
    <font>
      <sz val="16"/>
      <name val="Arial Black"/>
      <family val="2"/>
    </font>
    <font>
      <vertAlign val="superscript"/>
      <sz val="16"/>
      <name val="Arial Black"/>
      <family val="2"/>
    </font>
    <font>
      <b/>
      <sz val="11"/>
      <color indexed="10"/>
      <name val="Arial"/>
      <family val="2"/>
    </font>
    <font>
      <b/>
      <sz val="12"/>
      <color indexed="10"/>
      <name val="Arial"/>
      <family val="2"/>
    </font>
    <font>
      <b/>
      <sz val="9"/>
      <color indexed="8"/>
      <name val="Arial"/>
      <family val="2"/>
    </font>
    <font>
      <sz val="9.5"/>
      <color indexed="8"/>
      <name val="Arial"/>
      <family val="2"/>
    </font>
    <font>
      <b/>
      <sz val="9.5"/>
      <color indexed="8"/>
      <name val="Arial"/>
      <family val="2"/>
    </font>
    <font>
      <sz val="9"/>
      <color indexed="8"/>
      <name val="Arial"/>
      <family val="2"/>
    </font>
    <font>
      <sz val="9.3"/>
      <color indexed="8"/>
      <name val="Arial"/>
      <family val="2"/>
    </font>
    <font>
      <b/>
      <sz val="9.3"/>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56"/>
      <name val="Arial"/>
      <family val="2"/>
    </font>
    <font>
      <sz val="14"/>
      <color indexed="8"/>
      <name val="Arial"/>
      <family val="2"/>
    </font>
    <font>
      <b/>
      <sz val="18"/>
      <color indexed="8"/>
      <name val="Arial"/>
      <family val="2"/>
    </font>
    <font>
      <b/>
      <sz val="12"/>
      <color indexed="8"/>
      <name val="Arial"/>
      <family val="2"/>
    </font>
    <font>
      <sz val="10"/>
      <color indexed="8"/>
      <name val="Arial Black"/>
      <family val="2"/>
    </font>
    <font>
      <b/>
      <sz val="13"/>
      <color indexed="8"/>
      <name val="Arial"/>
      <family val="2"/>
    </font>
    <font>
      <b/>
      <sz val="16"/>
      <color indexed="8"/>
      <name val="Arial"/>
      <family val="2"/>
    </font>
    <font>
      <b/>
      <sz val="10"/>
      <color indexed="10"/>
      <name val="Arial"/>
      <family val="2"/>
    </font>
    <font>
      <sz val="10"/>
      <color indexed="58"/>
      <name val="Arial"/>
      <family val="2"/>
    </font>
    <font>
      <sz val="10"/>
      <color indexed="17"/>
      <name val="Arial"/>
      <family val="2"/>
    </font>
    <font>
      <sz val="12"/>
      <color indexed="8"/>
      <name val="Arial"/>
      <family val="2"/>
    </font>
    <font>
      <b/>
      <sz val="10"/>
      <color indexed="8"/>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b/>
      <sz val="16"/>
      <color theme="3"/>
      <name val="Arial"/>
      <family val="2"/>
    </font>
    <font>
      <sz val="14"/>
      <color theme="1"/>
      <name val="Arial"/>
      <family val="2"/>
    </font>
    <font>
      <b/>
      <sz val="14"/>
      <color theme="1"/>
      <name val="Arial"/>
      <family val="2"/>
    </font>
    <font>
      <b/>
      <sz val="18"/>
      <color theme="1"/>
      <name val="Arial"/>
      <family val="2"/>
    </font>
    <font>
      <b/>
      <sz val="12"/>
      <color theme="1"/>
      <name val="Arial"/>
      <family val="2"/>
    </font>
    <font>
      <b/>
      <sz val="9"/>
      <color theme="1"/>
      <name val="Arial"/>
      <family val="2"/>
    </font>
    <font>
      <b/>
      <sz val="10"/>
      <color theme="1"/>
      <name val="Arial"/>
      <family val="2"/>
    </font>
    <font>
      <sz val="10"/>
      <color theme="1"/>
      <name val="Arial Black"/>
      <family val="2"/>
    </font>
    <font>
      <sz val="10"/>
      <color theme="1"/>
      <name val="Arial"/>
      <family val="2"/>
    </font>
    <font>
      <b/>
      <sz val="13"/>
      <color theme="1"/>
      <name val="Arial"/>
      <family val="2"/>
    </font>
    <font>
      <b/>
      <sz val="16"/>
      <color theme="1"/>
      <name val="Arial"/>
      <family val="2"/>
    </font>
    <font>
      <b/>
      <sz val="10"/>
      <color rgb="FFFF0000"/>
      <name val="Arial"/>
      <family val="2"/>
    </font>
    <font>
      <sz val="10"/>
      <color rgb="FF003300"/>
      <name val="Arial"/>
      <family val="2"/>
    </font>
    <font>
      <sz val="10"/>
      <color theme="6" tint="-0.4999699890613556"/>
      <name val="Arial"/>
      <family val="2"/>
    </font>
    <font>
      <sz val="12"/>
      <color theme="1"/>
      <name val="Arial"/>
      <family val="2"/>
    </font>
    <font>
      <b/>
      <sz val="10"/>
      <color theme="1"/>
      <name val="Arial Black"/>
      <family val="2"/>
    </font>
    <font>
      <b/>
      <sz val="11"/>
      <color rgb="FFFF0000"/>
      <name val="Arial"/>
      <family val="2"/>
    </font>
    <font>
      <b/>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6" tint="0.5999900102615356"/>
        <bgColor indexed="64"/>
      </patternFill>
    </fill>
    <fill>
      <patternFill patternType="solid">
        <fgColor theme="6" tint="0.5999900102615356"/>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style="medium"/>
      <right/>
      <top/>
      <bottom style="medium"/>
    </border>
    <border>
      <left>
        <color indexed="63"/>
      </left>
      <right>
        <color indexed="63"/>
      </right>
      <top>
        <color indexed="63"/>
      </top>
      <bottom style="medium"/>
    </border>
    <border>
      <left/>
      <right style="medium"/>
      <top/>
      <bottom style="medium"/>
    </border>
    <border>
      <left style="medium"/>
      <right style="medium"/>
      <top style="medium"/>
      <bottom style="medium"/>
    </border>
    <border>
      <left style="thin"/>
      <right style="thin"/>
      <top/>
      <bottom style="thin"/>
    </border>
    <border>
      <left style="thin"/>
      <right style="thin"/>
      <top style="thin"/>
      <bottom/>
    </border>
    <border>
      <left style="thin"/>
      <right style="thin"/>
      <top>
        <color indexed="63"/>
      </top>
      <bottom/>
    </border>
    <border>
      <left style="thin"/>
      <right style="thin"/>
      <top style="medium"/>
      <bottom/>
    </border>
    <border>
      <left style="thin"/>
      <right style="thin"/>
      <top style="thin"/>
      <bottom style="medium"/>
    </border>
    <border>
      <left style="thin"/>
      <right/>
      <top style="thin"/>
      <bottom style="medium"/>
    </border>
    <border>
      <left style="thin"/>
      <right style="thin"/>
      <top>
        <color indexed="63"/>
      </top>
      <bottom style="medium"/>
    </border>
    <border>
      <left/>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right style="thin"/>
      <top style="medium"/>
      <bottom style="double"/>
    </border>
    <border>
      <left style="thin"/>
      <right style="thin"/>
      <top style="medium"/>
      <bottom style="double"/>
    </border>
    <border>
      <left style="medium"/>
      <right style="thin"/>
      <top style="medium"/>
      <bottom style="thin"/>
    </border>
    <border>
      <left/>
      <right style="thin"/>
      <top style="medium"/>
      <bottom style="thin"/>
    </border>
    <border>
      <left style="thin"/>
      <right style="thin"/>
      <top style="medium"/>
      <bottom style="thin"/>
    </border>
    <border>
      <left/>
      <right style="medium"/>
      <top style="medium"/>
      <bottom style="thin"/>
    </border>
    <border>
      <left style="medium"/>
      <right style="thin"/>
      <top style="thin"/>
      <bottom style="thin"/>
    </border>
    <border>
      <left/>
      <right style="thin"/>
      <top style="thin"/>
      <bottom style="thin"/>
    </border>
    <border>
      <left style="thin"/>
      <right style="medium"/>
      <top style="thin"/>
      <bottom style="medium"/>
    </border>
    <border>
      <left/>
      <right/>
      <top style="medium"/>
      <bottom style="thin"/>
    </border>
    <border>
      <left style="thin"/>
      <right/>
      <top/>
      <bottom style="medium"/>
    </border>
    <border>
      <left style="medium"/>
      <right/>
      <top style="medium"/>
      <bottom/>
    </border>
    <border>
      <left/>
      <right/>
      <top style="medium"/>
      <bottom/>
    </border>
    <border>
      <left/>
      <right style="medium"/>
      <top style="medium"/>
      <bottom/>
    </border>
    <border>
      <left/>
      <right style="medium"/>
      <top/>
      <bottom/>
    </border>
    <border>
      <left/>
      <right/>
      <top style="thin"/>
      <bottom style="thin"/>
    </border>
    <border>
      <left/>
      <right style="thin"/>
      <top style="thin"/>
      <bottom/>
    </border>
    <border>
      <left style="medium"/>
      <right style="thin"/>
      <top>
        <color indexed="63"/>
      </top>
      <bottom style="thin"/>
    </border>
    <border>
      <left/>
      <right style="thin"/>
      <top/>
      <bottom style="thin"/>
    </border>
    <border>
      <left style="thin"/>
      <right style="medium"/>
      <top style="thin"/>
      <bottom style="thin"/>
    </border>
    <border>
      <left/>
      <right style="thin"/>
      <top/>
      <bottom style="medium"/>
    </border>
    <border>
      <left style="thin"/>
      <right/>
      <top style="thin"/>
      <bottom style="thin"/>
    </border>
    <border>
      <left/>
      <right/>
      <top/>
      <bottom style="thin"/>
    </border>
    <border>
      <left style="medium"/>
      <right style="medium"/>
      <top style="medium"/>
      <bottom/>
    </border>
    <border>
      <left/>
      <right style="medium"/>
      <top style="thin"/>
      <bottom style="thin"/>
    </border>
    <border>
      <left/>
      <right style="medium"/>
      <top style="medium"/>
      <bottom style="double"/>
    </border>
    <border>
      <left style="medium"/>
      <right/>
      <top style="thin"/>
      <bottom style="thin"/>
    </border>
    <border>
      <left style="medium"/>
      <right style="medium"/>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top style="medium"/>
      <bottom style="medium"/>
    </border>
    <border>
      <left/>
      <right/>
      <top style="medium"/>
      <bottom style="medium"/>
    </border>
    <border>
      <left>
        <color indexed="63"/>
      </left>
      <right style="medium"/>
      <top style="medium"/>
      <bottom style="medium"/>
    </border>
    <border>
      <left style="medium"/>
      <right style="thin"/>
      <top style="medium"/>
      <bottom/>
    </border>
    <border>
      <left style="medium"/>
      <right style="thin"/>
      <top>
        <color indexed="63"/>
      </top>
      <bottom style="medium"/>
    </border>
    <border>
      <left style="thin"/>
      <right/>
      <top style="medium"/>
      <bottom style="thin"/>
    </border>
    <border>
      <left/>
      <right style="thin"/>
      <top style="medium"/>
      <bottom/>
    </border>
    <border>
      <left style="medium"/>
      <right/>
      <top style="thin"/>
      <bottom style="medium"/>
    </border>
    <border>
      <left/>
      <right/>
      <top style="thin"/>
      <bottom style="medium"/>
    </border>
    <border>
      <left/>
      <right style="thin"/>
      <top/>
      <bottom/>
    </border>
    <border>
      <left style="thin"/>
      <right/>
      <top style="thin"/>
      <bottom/>
    </border>
    <border>
      <left/>
      <right/>
      <top style="thin"/>
      <bottom/>
    </border>
    <border>
      <left/>
      <right style="medium"/>
      <top style="thin"/>
      <bottom>
        <color indexed="63"/>
      </bottom>
    </border>
    <border>
      <left style="medium"/>
      <right>
        <color indexed="63"/>
      </right>
      <top/>
      <bottom style="thin"/>
    </border>
    <border>
      <left style="thin"/>
      <right/>
      <top/>
      <bottom style="thin"/>
    </border>
    <border>
      <left/>
      <right style="medium"/>
      <top/>
      <bottom style="thin"/>
    </border>
    <border>
      <left style="medium"/>
      <right/>
      <top style="medium"/>
      <bottom style="thin"/>
    </border>
    <border>
      <left style="thin"/>
      <right>
        <color indexed="63"/>
      </right>
      <top>
        <color indexed="63"/>
      </top>
      <bottom>
        <color indexed="63"/>
      </bottom>
    </border>
    <border>
      <left style="medium"/>
      <right/>
      <top style="thin"/>
      <bottom>
        <color indexed="63"/>
      </bottom>
    </border>
    <border>
      <left/>
      <right style="thin"/>
      <top style="medium"/>
      <bottom style="medium"/>
    </border>
    <border>
      <left/>
      <right style="medium"/>
      <top style="thin"/>
      <bottom style="medium"/>
    </border>
    <border>
      <left>
        <color indexed="63"/>
      </left>
      <right>
        <color indexed="63"/>
      </right>
      <top style="double"/>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20">
    <xf numFmtId="0" fontId="0" fillId="0" borderId="0" xfId="0" applyFont="1" applyAlignment="1">
      <alignment/>
    </xf>
    <xf numFmtId="180" fontId="5" fillId="33" borderId="10" xfId="42" applyNumberFormat="1" applyFont="1" applyFill="1" applyBorder="1" applyAlignment="1" applyProtection="1">
      <alignment horizontal="center" vertical="top" wrapText="1"/>
      <protection locked="0"/>
    </xf>
    <xf numFmtId="0" fontId="78" fillId="34" borderId="0" xfId="0" applyFont="1" applyFill="1" applyAlignment="1" applyProtection="1">
      <alignment/>
      <protection/>
    </xf>
    <xf numFmtId="43" fontId="8" fillId="34" borderId="0" xfId="42" applyFont="1" applyFill="1" applyAlignment="1" applyProtection="1">
      <alignment/>
      <protection/>
    </xf>
    <xf numFmtId="0" fontId="79" fillId="34" borderId="0" xfId="0" applyFont="1" applyFill="1" applyBorder="1" applyAlignment="1" applyProtection="1">
      <alignment vertical="top"/>
      <protection/>
    </xf>
    <xf numFmtId="43" fontId="6" fillId="34" borderId="0" xfId="42" applyFont="1" applyFill="1" applyBorder="1" applyAlignment="1" applyProtection="1">
      <alignment vertical="top"/>
      <protection/>
    </xf>
    <xf numFmtId="0" fontId="78" fillId="4" borderId="0" xfId="0" applyFont="1" applyFill="1" applyAlignment="1" applyProtection="1">
      <alignment/>
      <protection/>
    </xf>
    <xf numFmtId="0" fontId="80" fillId="4" borderId="0" xfId="0" applyFont="1" applyFill="1" applyBorder="1" applyAlignment="1" applyProtection="1">
      <alignment vertical="center" wrapText="1"/>
      <protection/>
    </xf>
    <xf numFmtId="0" fontId="79" fillId="4" borderId="0" xfId="0" applyFont="1" applyFill="1" applyBorder="1" applyAlignment="1" applyProtection="1">
      <alignment vertical="top"/>
      <protection/>
    </xf>
    <xf numFmtId="0" fontId="79" fillId="4" borderId="0" xfId="0" applyFont="1" applyFill="1" applyBorder="1" applyAlignment="1" applyProtection="1">
      <alignment vertical="top" wrapText="1"/>
      <protection/>
    </xf>
    <xf numFmtId="0" fontId="9" fillId="10" borderId="11" xfId="0" applyFont="1" applyFill="1" applyBorder="1" applyAlignment="1" applyProtection="1">
      <alignment horizontal="center"/>
      <protection/>
    </xf>
    <xf numFmtId="0" fontId="9" fillId="10" borderId="0" xfId="0" applyFont="1" applyFill="1" applyBorder="1" applyAlignment="1" applyProtection="1">
      <alignment horizontal="center"/>
      <protection/>
    </xf>
    <xf numFmtId="0" fontId="81" fillId="10" borderId="0" xfId="0" applyFont="1" applyFill="1" applyBorder="1" applyAlignment="1" applyProtection="1">
      <alignment vertical="top" wrapText="1"/>
      <protection/>
    </xf>
    <xf numFmtId="0" fontId="82" fillId="10" borderId="11" xfId="0" applyFont="1" applyFill="1" applyBorder="1" applyAlignment="1" applyProtection="1">
      <alignment vertical="top"/>
      <protection/>
    </xf>
    <xf numFmtId="0" fontId="79" fillId="10" borderId="0" xfId="0" applyFont="1" applyFill="1" applyBorder="1" applyAlignment="1" applyProtection="1">
      <alignment vertical="top"/>
      <protection/>
    </xf>
    <xf numFmtId="0" fontId="79" fillId="10" borderId="11" xfId="0" applyFont="1" applyFill="1" applyBorder="1" applyAlignment="1" applyProtection="1">
      <alignment vertical="top"/>
      <protection/>
    </xf>
    <xf numFmtId="0" fontId="79" fillId="10" borderId="11" xfId="0" applyFont="1" applyFill="1" applyBorder="1" applyAlignment="1" applyProtection="1">
      <alignment horizontal="left" vertical="top"/>
      <protection/>
    </xf>
    <xf numFmtId="0" fontId="78" fillId="10" borderId="0" xfId="0" applyFont="1" applyFill="1" applyBorder="1" applyAlignment="1" applyProtection="1">
      <alignment horizontal="center" vertical="top"/>
      <protection/>
    </xf>
    <xf numFmtId="0" fontId="78" fillId="10" borderId="12" xfId="0" applyFont="1" applyFill="1" applyBorder="1" applyAlignment="1" applyProtection="1">
      <alignment/>
      <protection/>
    </xf>
    <xf numFmtId="0" fontId="78" fillId="10" borderId="13" xfId="0" applyFont="1" applyFill="1" applyBorder="1" applyAlignment="1" applyProtection="1">
      <alignment/>
      <protection/>
    </xf>
    <xf numFmtId="0" fontId="81" fillId="10" borderId="13" xfId="0" applyFont="1" applyFill="1" applyBorder="1" applyAlignment="1" applyProtection="1">
      <alignment vertical="top" wrapText="1"/>
      <protection/>
    </xf>
    <xf numFmtId="0" fontId="79" fillId="10" borderId="13" xfId="0" applyFont="1" applyFill="1" applyBorder="1" applyAlignment="1" applyProtection="1">
      <alignment vertical="top" wrapText="1"/>
      <protection/>
    </xf>
    <xf numFmtId="0" fontId="79" fillId="10" borderId="14" xfId="0" applyFont="1" applyFill="1" applyBorder="1" applyAlignment="1" applyProtection="1">
      <alignment vertical="top" wrapText="1"/>
      <protection/>
    </xf>
    <xf numFmtId="0" fontId="83" fillId="34" borderId="15" xfId="0" applyFont="1" applyFill="1" applyBorder="1" applyAlignment="1" applyProtection="1">
      <alignment horizontal="center" vertical="center" wrapText="1"/>
      <protection locked="0"/>
    </xf>
    <xf numFmtId="0" fontId="78" fillId="4" borderId="0" xfId="0" applyFont="1" applyFill="1" applyAlignment="1" applyProtection="1">
      <alignment vertical="center"/>
      <protection/>
    </xf>
    <xf numFmtId="0" fontId="84" fillId="4" borderId="0" xfId="0" applyFont="1" applyFill="1" applyAlignment="1" applyProtection="1">
      <alignment horizontal="left" vertical="center"/>
      <protection/>
    </xf>
    <xf numFmtId="180" fontId="78" fillId="4" borderId="0" xfId="42" applyNumberFormat="1" applyFont="1" applyFill="1" applyAlignment="1" applyProtection="1">
      <alignment vertical="center"/>
      <protection/>
    </xf>
    <xf numFmtId="0" fontId="78" fillId="4" borderId="0" xfId="0" applyFont="1" applyFill="1" applyAlignment="1" applyProtection="1">
      <alignment horizontal="center" vertical="center"/>
      <protection/>
    </xf>
    <xf numFmtId="43" fontId="78" fillId="4" borderId="0" xfId="42" applyFont="1" applyFill="1" applyAlignment="1" applyProtection="1">
      <alignment horizontal="center" vertical="center"/>
      <protection/>
    </xf>
    <xf numFmtId="43" fontId="78" fillId="4" borderId="0" xfId="42" applyFont="1" applyFill="1" applyAlignment="1" applyProtection="1">
      <alignment vertical="center"/>
      <protection/>
    </xf>
    <xf numFmtId="0" fontId="9" fillId="16" borderId="15" xfId="0" applyFont="1" applyFill="1" applyBorder="1" applyAlignment="1" applyProtection="1">
      <alignment horizontal="center" vertical="center"/>
      <protection/>
    </xf>
    <xf numFmtId="0" fontId="9" fillId="4" borderId="0" xfId="0" applyFont="1" applyFill="1" applyBorder="1" applyAlignment="1" applyProtection="1">
      <alignment vertical="center"/>
      <protection/>
    </xf>
    <xf numFmtId="0" fontId="78" fillId="4" borderId="0" xfId="0" applyFont="1" applyFill="1" applyAlignment="1" applyProtection="1">
      <alignment horizontal="left" vertical="center"/>
      <protection/>
    </xf>
    <xf numFmtId="0" fontId="79" fillId="10" borderId="10" xfId="0" applyFont="1" applyFill="1" applyBorder="1" applyAlignment="1" applyProtection="1">
      <alignment vertical="center"/>
      <protection/>
    </xf>
    <xf numFmtId="0" fontId="79" fillId="10" borderId="16" xfId="0" applyFont="1" applyFill="1" applyBorder="1" applyAlignment="1" applyProtection="1">
      <alignment vertical="center"/>
      <protection/>
    </xf>
    <xf numFmtId="0" fontId="79" fillId="4" borderId="0" xfId="0" applyFont="1" applyFill="1" applyAlignment="1" applyProtection="1">
      <alignment horizontal="left" vertical="center"/>
      <protection/>
    </xf>
    <xf numFmtId="0" fontId="79" fillId="10" borderId="17" xfId="0" applyFont="1" applyFill="1" applyBorder="1" applyAlignment="1" applyProtection="1">
      <alignment vertical="center" wrapText="1"/>
      <protection/>
    </xf>
    <xf numFmtId="0" fontId="79" fillId="10" borderId="18" xfId="0" applyFont="1" applyFill="1" applyBorder="1" applyAlignment="1" applyProtection="1">
      <alignment vertical="center" wrapText="1"/>
      <protection/>
    </xf>
    <xf numFmtId="0" fontId="79" fillId="4" borderId="0" xfId="0" applyFont="1" applyFill="1" applyAlignment="1" applyProtection="1">
      <alignment horizontal="left" vertical="top"/>
      <protection/>
    </xf>
    <xf numFmtId="0" fontId="9" fillId="4" borderId="0" xfId="0" applyFont="1" applyFill="1" applyBorder="1" applyAlignment="1" applyProtection="1">
      <alignment vertical="top"/>
      <protection/>
    </xf>
    <xf numFmtId="0" fontId="79" fillId="4" borderId="0" xfId="0" applyFont="1" applyFill="1" applyAlignment="1" applyProtection="1">
      <alignment horizontal="left"/>
      <protection/>
    </xf>
    <xf numFmtId="0" fontId="79" fillId="4" borderId="0" xfId="0" applyFont="1" applyFill="1" applyBorder="1" applyAlignment="1" applyProtection="1">
      <alignment horizontal="left" vertical="top" wrapText="1"/>
      <protection/>
    </xf>
    <xf numFmtId="0" fontId="79" fillId="4" borderId="0" xfId="0" applyFont="1" applyFill="1" applyBorder="1" applyAlignment="1" applyProtection="1">
      <alignment horizontal="center" vertical="top" wrapText="1"/>
      <protection/>
    </xf>
    <xf numFmtId="0" fontId="9" fillId="4" borderId="0" xfId="0" applyFont="1" applyFill="1" applyBorder="1" applyAlignment="1" applyProtection="1">
      <alignment/>
      <protection/>
    </xf>
    <xf numFmtId="0" fontId="78" fillId="4" borderId="0" xfId="0" applyFont="1" applyFill="1" applyAlignment="1" applyProtection="1">
      <alignment horizontal="left"/>
      <protection/>
    </xf>
    <xf numFmtId="0" fontId="79" fillId="4" borderId="0" xfId="0" applyFont="1" applyFill="1" applyAlignment="1" applyProtection="1">
      <alignment horizontal="center" vertical="top"/>
      <protection/>
    </xf>
    <xf numFmtId="180" fontId="6" fillId="10" borderId="19" xfId="42" applyNumberFormat="1" applyFont="1" applyFill="1" applyBorder="1" applyAlignment="1" applyProtection="1">
      <alignment horizontal="center" vertical="top" wrapText="1"/>
      <protection/>
    </xf>
    <xf numFmtId="0" fontId="79" fillId="4" borderId="0" xfId="0" applyFont="1" applyFill="1" applyAlignment="1" applyProtection="1">
      <alignment horizontal="center"/>
      <protection/>
    </xf>
    <xf numFmtId="180" fontId="11" fillId="10" borderId="20" xfId="42" applyNumberFormat="1" applyFont="1" applyFill="1" applyBorder="1" applyAlignment="1" applyProtection="1">
      <alignment horizontal="center" vertical="top"/>
      <protection/>
    </xf>
    <xf numFmtId="180" fontId="11" fillId="10" borderId="21" xfId="42" applyNumberFormat="1" applyFont="1" applyFill="1" applyBorder="1" applyAlignment="1" applyProtection="1">
      <alignment horizontal="center" vertical="top"/>
      <protection/>
    </xf>
    <xf numFmtId="180" fontId="8" fillId="10" borderId="22" xfId="42" applyNumberFormat="1" applyFont="1" applyFill="1" applyBorder="1" applyAlignment="1" applyProtection="1">
      <alignment horizontal="center" vertical="top" wrapText="1"/>
      <protection/>
    </xf>
    <xf numFmtId="0" fontId="6" fillId="10" borderId="23" xfId="0" applyFont="1" applyFill="1" applyBorder="1" applyAlignment="1" applyProtection="1">
      <alignment horizontal="center" vertical="top" wrapText="1"/>
      <protection/>
    </xf>
    <xf numFmtId="0" fontId="6" fillId="10" borderId="20" xfId="0" applyFont="1" applyFill="1" applyBorder="1" applyAlignment="1" applyProtection="1">
      <alignment horizontal="center" vertical="top" wrapText="1"/>
      <protection/>
    </xf>
    <xf numFmtId="0" fontId="6" fillId="10" borderId="23" xfId="0" applyFont="1" applyFill="1" applyBorder="1" applyAlignment="1" applyProtection="1" quotePrefix="1">
      <alignment horizontal="center" vertical="top" wrapText="1"/>
      <protection/>
    </xf>
    <xf numFmtId="43" fontId="6" fillId="10" borderId="20" xfId="42" applyFont="1" applyFill="1" applyBorder="1" applyAlignment="1" applyProtection="1">
      <alignment horizontal="center" vertical="top" wrapText="1"/>
      <protection/>
    </xf>
    <xf numFmtId="0" fontId="85" fillId="4" borderId="0" xfId="0" applyNumberFormat="1" applyFont="1" applyFill="1" applyAlignment="1" applyProtection="1">
      <alignment horizontal="center" vertical="center"/>
      <protection/>
    </xf>
    <xf numFmtId="0" fontId="11" fillId="10" borderId="24" xfId="0" applyNumberFormat="1" applyFont="1" applyFill="1" applyBorder="1" applyAlignment="1" applyProtection="1">
      <alignment horizontal="center" vertical="center" wrapText="1"/>
      <protection/>
    </xf>
    <xf numFmtId="0" fontId="11" fillId="10" borderId="25" xfId="0" applyNumberFormat="1" applyFont="1" applyFill="1" applyBorder="1" applyAlignment="1" applyProtection="1">
      <alignment horizontal="center" vertical="center" wrapText="1"/>
      <protection/>
    </xf>
    <xf numFmtId="0" fontId="11" fillId="10" borderId="25" xfId="0" applyNumberFormat="1" applyFont="1" applyFill="1" applyBorder="1" applyAlignment="1" applyProtection="1">
      <alignment horizontal="center" vertical="center"/>
      <protection/>
    </xf>
    <xf numFmtId="0" fontId="11" fillId="10" borderId="25" xfId="42" applyNumberFormat="1" applyFont="1" applyFill="1" applyBorder="1" applyAlignment="1" applyProtection="1">
      <alignment horizontal="center" vertical="center"/>
      <protection/>
    </xf>
    <xf numFmtId="0" fontId="11" fillId="10" borderId="25" xfId="42" applyNumberFormat="1" applyFont="1" applyFill="1" applyBorder="1" applyAlignment="1" applyProtection="1">
      <alignment horizontal="center" vertical="center" wrapText="1"/>
      <protection/>
    </xf>
    <xf numFmtId="0" fontId="11" fillId="10" borderId="26" xfId="0" applyNumberFormat="1" applyFont="1" applyFill="1" applyBorder="1" applyAlignment="1" applyProtection="1">
      <alignment horizontal="center" vertical="center" wrapText="1"/>
      <protection/>
    </xf>
    <xf numFmtId="0" fontId="79" fillId="4" borderId="0" xfId="0" applyFont="1" applyFill="1" applyAlignment="1" applyProtection="1">
      <alignment vertical="center"/>
      <protection/>
    </xf>
    <xf numFmtId="0" fontId="86" fillId="10" borderId="27" xfId="0" applyFont="1" applyFill="1" applyBorder="1" applyAlignment="1" applyProtection="1">
      <alignment horizontal="center" vertical="center"/>
      <protection/>
    </xf>
    <xf numFmtId="0" fontId="84" fillId="10" borderId="28" xfId="0" applyNumberFormat="1" applyFont="1" applyFill="1" applyBorder="1" applyAlignment="1" applyProtection="1">
      <alignment horizontal="right" vertical="center" wrapText="1"/>
      <protection/>
    </xf>
    <xf numFmtId="180" fontId="86" fillId="10" borderId="29" xfId="42" applyNumberFormat="1" applyFont="1" applyFill="1" applyBorder="1" applyAlignment="1" applyProtection="1">
      <alignment vertical="center"/>
      <protection/>
    </xf>
    <xf numFmtId="180" fontId="5" fillId="10" borderId="29" xfId="42" applyNumberFormat="1" applyFont="1" applyFill="1" applyBorder="1" applyAlignment="1" applyProtection="1">
      <alignment horizontal="right" vertical="center"/>
      <protection/>
    </xf>
    <xf numFmtId="0" fontId="86" fillId="10" borderId="28" xfId="0" applyFont="1" applyFill="1" applyBorder="1" applyAlignment="1" applyProtection="1">
      <alignment horizontal="center" vertical="center"/>
      <protection/>
    </xf>
    <xf numFmtId="43" fontId="86" fillId="10" borderId="29" xfId="42" applyFont="1" applyFill="1" applyBorder="1" applyAlignment="1" applyProtection="1">
      <alignment horizontal="right" vertical="center"/>
      <protection/>
    </xf>
    <xf numFmtId="9" fontId="86" fillId="10" borderId="28" xfId="0" applyNumberFormat="1" applyFont="1" applyFill="1" applyBorder="1" applyAlignment="1" applyProtection="1">
      <alignment horizontal="right" vertical="center"/>
      <protection/>
    </xf>
    <xf numFmtId="9" fontId="86" fillId="10" borderId="29" xfId="0" applyNumberFormat="1" applyFont="1" applyFill="1" applyBorder="1" applyAlignment="1" applyProtection="1">
      <alignment horizontal="center" vertical="center"/>
      <protection/>
    </xf>
    <xf numFmtId="0" fontId="19" fillId="4" borderId="0" xfId="0" applyFont="1" applyFill="1" applyBorder="1" applyAlignment="1" applyProtection="1">
      <alignment vertical="center"/>
      <protection/>
    </xf>
    <xf numFmtId="0" fontId="87" fillId="4" borderId="0" xfId="0" applyNumberFormat="1" applyFont="1" applyFill="1" applyBorder="1" applyAlignment="1" applyProtection="1">
      <alignment horizontal="right" vertical="center"/>
      <protection/>
    </xf>
    <xf numFmtId="0" fontId="87" fillId="4" borderId="0" xfId="0" applyNumberFormat="1" applyFont="1" applyFill="1" applyBorder="1" applyAlignment="1" applyProtection="1">
      <alignment horizontal="center" vertical="center"/>
      <protection/>
    </xf>
    <xf numFmtId="0" fontId="9" fillId="16" borderId="15" xfId="0" applyFont="1" applyFill="1" applyBorder="1" applyAlignment="1" applyProtection="1">
      <alignment horizontal="center"/>
      <protection/>
    </xf>
    <xf numFmtId="180" fontId="5" fillId="10" borderId="20" xfId="42" applyNumberFormat="1" applyFont="1" applyFill="1" applyBorder="1" applyAlignment="1" applyProtection="1">
      <alignment horizontal="center" vertical="top"/>
      <protection/>
    </xf>
    <xf numFmtId="180" fontId="5" fillId="10" borderId="21" xfId="42" applyNumberFormat="1" applyFont="1" applyFill="1" applyBorder="1" applyAlignment="1" applyProtection="1">
      <alignment horizontal="center" vertical="top"/>
      <protection/>
    </xf>
    <xf numFmtId="0" fontId="86" fillId="10" borderId="30" xfId="0" applyFont="1" applyFill="1" applyBorder="1" applyAlignment="1" applyProtection="1">
      <alignment horizontal="center" vertical="center"/>
      <protection/>
    </xf>
    <xf numFmtId="0" fontId="84" fillId="10" borderId="31" xfId="0" applyNumberFormat="1" applyFont="1" applyFill="1" applyBorder="1" applyAlignment="1" applyProtection="1">
      <alignment horizontal="right" vertical="center" wrapText="1"/>
      <protection/>
    </xf>
    <xf numFmtId="180" fontId="86" fillId="10" borderId="32" xfId="42" applyNumberFormat="1" applyFont="1" applyFill="1" applyBorder="1" applyAlignment="1" applyProtection="1">
      <alignment vertical="center"/>
      <protection/>
    </xf>
    <xf numFmtId="180" fontId="5" fillId="10" borderId="32" xfId="42" applyNumberFormat="1" applyFont="1" applyFill="1" applyBorder="1" applyAlignment="1" applyProtection="1">
      <alignment horizontal="right" vertical="center"/>
      <protection/>
    </xf>
    <xf numFmtId="0" fontId="86" fillId="10" borderId="31" xfId="0" applyFont="1" applyFill="1" applyBorder="1" applyAlignment="1" applyProtection="1">
      <alignment horizontal="center" vertical="center"/>
      <protection/>
    </xf>
    <xf numFmtId="43" fontId="86" fillId="10" borderId="32" xfId="42" applyFont="1" applyFill="1" applyBorder="1" applyAlignment="1" applyProtection="1">
      <alignment horizontal="right" vertical="center"/>
      <protection/>
    </xf>
    <xf numFmtId="43" fontId="86" fillId="4" borderId="31" xfId="42" applyFont="1" applyFill="1" applyBorder="1" applyAlignment="1" applyProtection="1">
      <alignment horizontal="right" vertical="center"/>
      <protection/>
    </xf>
    <xf numFmtId="9" fontId="86" fillId="10" borderId="31" xfId="0" applyNumberFormat="1" applyFont="1" applyFill="1" applyBorder="1" applyAlignment="1" applyProtection="1">
      <alignment horizontal="right" vertical="center"/>
      <protection/>
    </xf>
    <xf numFmtId="9" fontId="86" fillId="10" borderId="32" xfId="0" applyNumberFormat="1" applyFont="1" applyFill="1" applyBorder="1" applyAlignment="1" applyProtection="1">
      <alignment horizontal="center" vertical="center"/>
      <protection/>
    </xf>
    <xf numFmtId="43" fontId="86" fillId="4" borderId="33" xfId="42" applyFont="1" applyFill="1" applyBorder="1" applyAlignment="1" applyProtection="1">
      <alignment horizontal="right" vertical="center"/>
      <protection/>
    </xf>
    <xf numFmtId="0" fontId="86" fillId="4" borderId="0" xfId="0" applyFont="1" applyFill="1" applyBorder="1" applyAlignment="1" applyProtection="1">
      <alignment horizontal="center" vertical="center"/>
      <protection/>
    </xf>
    <xf numFmtId="0" fontId="86" fillId="10" borderId="34" xfId="0" applyFont="1" applyFill="1" applyBorder="1" applyAlignment="1" applyProtection="1">
      <alignment horizontal="center" vertical="top"/>
      <protection/>
    </xf>
    <xf numFmtId="0" fontId="86" fillId="10" borderId="35" xfId="0" applyFont="1" applyFill="1" applyBorder="1" applyAlignment="1" applyProtection="1">
      <alignment horizontal="center" vertical="top"/>
      <protection/>
    </xf>
    <xf numFmtId="0" fontId="3" fillId="10" borderId="10" xfId="0" applyNumberFormat="1" applyFont="1" applyFill="1" applyBorder="1" applyAlignment="1" applyProtection="1">
      <alignment horizontal="justify" vertical="top" wrapText="1"/>
      <protection/>
    </xf>
    <xf numFmtId="0" fontId="5" fillId="10" borderId="10" xfId="42" applyNumberFormat="1" applyFont="1" applyFill="1" applyBorder="1" applyAlignment="1" applyProtection="1">
      <alignment horizontal="left" vertical="top" wrapText="1"/>
      <protection/>
    </xf>
    <xf numFmtId="0" fontId="86" fillId="10" borderId="10" xfId="0" applyFont="1" applyFill="1" applyBorder="1" applyAlignment="1" applyProtection="1">
      <alignment horizontal="center" vertical="top" wrapText="1"/>
      <protection/>
    </xf>
    <xf numFmtId="43" fontId="86" fillId="10" borderId="10" xfId="42" applyFont="1" applyFill="1" applyBorder="1" applyAlignment="1" applyProtection="1">
      <alignment horizontal="right" vertical="top"/>
      <protection/>
    </xf>
    <xf numFmtId="43" fontId="88" fillId="4" borderId="10" xfId="0" applyNumberFormat="1" applyFont="1" applyFill="1" applyBorder="1" applyAlignment="1" applyProtection="1">
      <alignment horizontal="right" vertical="top"/>
      <protection/>
    </xf>
    <xf numFmtId="9" fontId="86" fillId="10" borderId="35" xfId="0" applyNumberFormat="1" applyFont="1" applyFill="1" applyBorder="1" applyAlignment="1" applyProtection="1">
      <alignment horizontal="center" vertical="top"/>
      <protection/>
    </xf>
    <xf numFmtId="43" fontId="88" fillId="4" borderId="10" xfId="42" applyFont="1" applyFill="1" applyBorder="1" applyAlignment="1" applyProtection="1">
      <alignment horizontal="right" vertical="top"/>
      <protection/>
    </xf>
    <xf numFmtId="43" fontId="88" fillId="4" borderId="36" xfId="0" applyNumberFormat="1" applyFont="1" applyFill="1" applyBorder="1" applyAlignment="1" applyProtection="1">
      <alignment horizontal="right" vertical="top"/>
      <protection/>
    </xf>
    <xf numFmtId="0" fontId="5" fillId="10" borderId="37" xfId="0" applyFont="1" applyFill="1" applyBorder="1" applyAlignment="1" applyProtection="1">
      <alignment horizontal="center" vertical="center" wrapText="1"/>
      <protection/>
    </xf>
    <xf numFmtId="0" fontId="86" fillId="4" borderId="0" xfId="0" applyFont="1" applyFill="1" applyBorder="1" applyAlignment="1" applyProtection="1">
      <alignment horizontal="center" vertical="top"/>
      <protection/>
    </xf>
    <xf numFmtId="0" fontId="79" fillId="10" borderId="12" xfId="0" applyFont="1" applyFill="1" applyBorder="1" applyAlignment="1" applyProtection="1">
      <alignment vertical="center"/>
      <protection/>
    </xf>
    <xf numFmtId="0" fontId="78" fillId="10" borderId="38" xfId="0" applyFont="1" applyFill="1" applyBorder="1" applyAlignment="1" applyProtection="1">
      <alignment vertical="center"/>
      <protection/>
    </xf>
    <xf numFmtId="0" fontId="78" fillId="10" borderId="13" xfId="0" applyFont="1" applyFill="1" applyBorder="1" applyAlignment="1" applyProtection="1">
      <alignment vertical="center"/>
      <protection/>
    </xf>
    <xf numFmtId="0" fontId="78" fillId="10" borderId="13" xfId="0" applyFont="1" applyFill="1" applyBorder="1" applyAlignment="1" applyProtection="1">
      <alignment horizontal="center" vertical="center"/>
      <protection/>
    </xf>
    <xf numFmtId="0" fontId="78" fillId="10" borderId="14" xfId="0" applyFont="1" applyFill="1" applyBorder="1" applyAlignment="1" applyProtection="1">
      <alignment vertical="center"/>
      <protection/>
    </xf>
    <xf numFmtId="0" fontId="9" fillId="10" borderId="39" xfId="0" applyFont="1" applyFill="1" applyBorder="1" applyAlignment="1" applyProtection="1">
      <alignment horizontal="center"/>
      <protection/>
    </xf>
    <xf numFmtId="0" fontId="9" fillId="10" borderId="40" xfId="0" applyFont="1" applyFill="1" applyBorder="1" applyAlignment="1" applyProtection="1">
      <alignment horizontal="center"/>
      <protection/>
    </xf>
    <xf numFmtId="0" fontId="9" fillId="10" borderId="41" xfId="0" applyFont="1" applyFill="1" applyBorder="1" applyAlignment="1" applyProtection="1">
      <alignment/>
      <protection/>
    </xf>
    <xf numFmtId="0" fontId="89" fillId="10" borderId="11" xfId="0" applyFont="1" applyFill="1" applyBorder="1" applyAlignment="1" applyProtection="1">
      <alignment vertical="center"/>
      <protection/>
    </xf>
    <xf numFmtId="0" fontId="78" fillId="10" borderId="0" xfId="0" applyFont="1" applyFill="1" applyBorder="1" applyAlignment="1" applyProtection="1">
      <alignment horizontal="center" vertical="center"/>
      <protection/>
    </xf>
    <xf numFmtId="43" fontId="78" fillId="10" borderId="0" xfId="42" applyFont="1" applyFill="1" applyBorder="1" applyAlignment="1" applyProtection="1">
      <alignment vertical="center"/>
      <protection/>
    </xf>
    <xf numFmtId="0" fontId="90" fillId="10" borderId="0" xfId="0" applyNumberFormat="1" applyFont="1" applyFill="1" applyBorder="1" applyAlignment="1" applyProtection="1">
      <alignment vertical="center"/>
      <protection/>
    </xf>
    <xf numFmtId="0" fontId="90" fillId="10" borderId="0" xfId="0" applyNumberFormat="1" applyFont="1" applyFill="1" applyBorder="1" applyAlignment="1" applyProtection="1">
      <alignment horizontal="center" vertical="center"/>
      <protection/>
    </xf>
    <xf numFmtId="43" fontId="79" fillId="10" borderId="42" xfId="0" applyNumberFormat="1" applyFont="1" applyFill="1" applyBorder="1" applyAlignment="1" applyProtection="1">
      <alignment vertical="center"/>
      <protection/>
    </xf>
    <xf numFmtId="0" fontId="78" fillId="10" borderId="11" xfId="0" applyFont="1" applyFill="1" applyBorder="1" applyAlignment="1" applyProtection="1" quotePrefix="1">
      <alignment vertical="top"/>
      <protection/>
    </xf>
    <xf numFmtId="0" fontId="79" fillId="10" borderId="0" xfId="0" applyFont="1" applyFill="1" applyBorder="1" applyAlignment="1" applyProtection="1" quotePrefix="1">
      <alignment horizontal="right" vertical="top"/>
      <protection/>
    </xf>
    <xf numFmtId="0" fontId="79" fillId="10" borderId="0" xfId="0" applyFont="1" applyFill="1" applyBorder="1" applyAlignment="1" applyProtection="1">
      <alignment horizontal="center" vertical="top"/>
      <protection/>
    </xf>
    <xf numFmtId="0" fontId="79" fillId="10" borderId="42" xfId="0" applyFont="1" applyFill="1" applyBorder="1" applyAlignment="1" applyProtection="1">
      <alignment vertical="top"/>
      <protection/>
    </xf>
    <xf numFmtId="0" fontId="78" fillId="10" borderId="11" xfId="0" applyFont="1" applyFill="1" applyBorder="1" applyAlignment="1" applyProtection="1">
      <alignment horizontal="center"/>
      <protection/>
    </xf>
    <xf numFmtId="0" fontId="78" fillId="10" borderId="0" xfId="0" applyFont="1" applyFill="1" applyBorder="1" applyAlignment="1" applyProtection="1">
      <alignment vertical="top"/>
      <protection/>
    </xf>
    <xf numFmtId="0" fontId="7" fillId="10" borderId="0" xfId="0" applyFont="1" applyFill="1" applyBorder="1" applyAlignment="1" applyProtection="1">
      <alignment vertical="top"/>
      <protection/>
    </xf>
    <xf numFmtId="0" fontId="78" fillId="10" borderId="0" xfId="0" applyFont="1" applyFill="1" applyBorder="1" applyAlignment="1" applyProtection="1">
      <alignment/>
      <protection/>
    </xf>
    <xf numFmtId="0" fontId="78" fillId="4" borderId="0" xfId="0" applyFont="1" applyFill="1" applyBorder="1" applyAlignment="1" applyProtection="1">
      <alignment/>
      <protection/>
    </xf>
    <xf numFmtId="0" fontId="78" fillId="4" borderId="0" xfId="0" applyFont="1" applyFill="1" applyBorder="1" applyAlignment="1" applyProtection="1">
      <alignment horizontal="center"/>
      <protection/>
    </xf>
    <xf numFmtId="180" fontId="78" fillId="4" borderId="0" xfId="42" applyNumberFormat="1" applyFont="1" applyFill="1" applyBorder="1" applyAlignment="1" applyProtection="1">
      <alignment/>
      <protection/>
    </xf>
    <xf numFmtId="43" fontId="78" fillId="4" borderId="0" xfId="42" applyFont="1" applyFill="1" applyBorder="1" applyAlignment="1" applyProtection="1">
      <alignment horizontal="center"/>
      <protection/>
    </xf>
    <xf numFmtId="0" fontId="78" fillId="4" borderId="0" xfId="0" applyFont="1" applyFill="1" applyBorder="1" applyAlignment="1" applyProtection="1">
      <alignment/>
      <protection/>
    </xf>
    <xf numFmtId="0" fontId="6" fillId="34" borderId="35" xfId="42" applyNumberFormat="1" applyFont="1" applyFill="1" applyBorder="1" applyAlignment="1" applyProtection="1">
      <alignment horizontal="left" vertical="center"/>
      <protection locked="0"/>
    </xf>
    <xf numFmtId="0" fontId="6" fillId="34" borderId="43" xfId="42" applyNumberFormat="1" applyFont="1" applyFill="1" applyBorder="1" applyAlignment="1" applyProtection="1">
      <alignment horizontal="left" vertical="center"/>
      <protection locked="0"/>
    </xf>
    <xf numFmtId="0" fontId="79" fillId="34" borderId="35" xfId="0" applyNumberFormat="1" applyFont="1" applyFill="1" applyBorder="1" applyAlignment="1" applyProtection="1">
      <alignment horizontal="left" vertical="center"/>
      <protection locked="0"/>
    </xf>
    <xf numFmtId="0" fontId="79" fillId="34" borderId="44" xfId="0" applyNumberFormat="1" applyFont="1" applyFill="1" applyBorder="1" applyAlignment="1" applyProtection="1">
      <alignment vertical="center"/>
      <protection locked="0"/>
    </xf>
    <xf numFmtId="180" fontId="86" fillId="4" borderId="31" xfId="42" applyNumberFormat="1" applyFont="1" applyFill="1" applyBorder="1" applyAlignment="1" applyProtection="1" quotePrefix="1">
      <alignment vertical="center"/>
      <protection/>
    </xf>
    <xf numFmtId="0" fontId="79" fillId="34" borderId="10" xfId="0" applyFont="1" applyFill="1" applyBorder="1" applyAlignment="1" applyProtection="1">
      <alignment horizontal="center" vertical="center"/>
      <protection locked="0"/>
    </xf>
    <xf numFmtId="180" fontId="91" fillId="35" borderId="10" xfId="42" applyNumberFormat="1" applyFont="1" applyFill="1" applyBorder="1" applyAlignment="1" applyProtection="1">
      <alignment horizontal="left" vertical="top" wrapText="1"/>
      <protection/>
    </xf>
    <xf numFmtId="0" fontId="78" fillId="4" borderId="0" xfId="0" applyFont="1" applyFill="1" applyAlignment="1" applyProtection="1">
      <alignment vertical="top"/>
      <protection/>
    </xf>
    <xf numFmtId="0" fontId="86" fillId="10" borderId="45" xfId="0" applyFont="1" applyFill="1" applyBorder="1" applyAlignment="1" applyProtection="1">
      <alignment horizontal="center" vertical="top"/>
      <protection/>
    </xf>
    <xf numFmtId="0" fontId="86" fillId="10" borderId="46" xfId="0" applyNumberFormat="1" applyFont="1" applyFill="1" applyBorder="1" applyAlignment="1" applyProtection="1">
      <alignment horizontal="center" vertical="top"/>
      <protection/>
    </xf>
    <xf numFmtId="0" fontId="3" fillId="10" borderId="46" xfId="0" applyNumberFormat="1" applyFont="1" applyFill="1" applyBorder="1" applyAlignment="1" applyProtection="1">
      <alignment horizontal="justify" vertical="top" wrapText="1"/>
      <protection/>
    </xf>
    <xf numFmtId="180" fontId="5" fillId="34" borderId="46" xfId="42" applyNumberFormat="1" applyFont="1" applyFill="1" applyBorder="1" applyAlignment="1" applyProtection="1">
      <alignment horizontal="right" vertical="top"/>
      <protection locked="0"/>
    </xf>
    <xf numFmtId="180" fontId="92" fillId="10" borderId="32" xfId="42" applyNumberFormat="1" applyFont="1" applyFill="1" applyBorder="1" applyAlignment="1" applyProtection="1">
      <alignment vertical="top"/>
      <protection/>
    </xf>
    <xf numFmtId="180" fontId="92" fillId="10" borderId="31" xfId="42" applyNumberFormat="1" applyFont="1" applyFill="1" applyBorder="1" applyAlignment="1" applyProtection="1">
      <alignment vertical="top"/>
      <protection/>
    </xf>
    <xf numFmtId="180" fontId="92" fillId="10" borderId="31" xfId="42" applyNumberFormat="1" applyFont="1" applyFill="1" applyBorder="1" applyAlignment="1" applyProtection="1">
      <alignment horizontal="center" vertical="top"/>
      <protection/>
    </xf>
    <xf numFmtId="0" fontId="86" fillId="10" borderId="46" xfId="0" applyFont="1" applyFill="1" applyBorder="1" applyAlignment="1" applyProtection="1">
      <alignment horizontal="center" vertical="top" wrapText="1"/>
      <protection/>
    </xf>
    <xf numFmtId="43" fontId="86" fillId="10" borderId="16" xfId="42" applyFont="1" applyFill="1" applyBorder="1" applyAlignment="1" applyProtection="1">
      <alignment horizontal="right" vertical="top"/>
      <protection/>
    </xf>
    <xf numFmtId="43" fontId="88" fillId="4" borderId="46" xfId="42" applyFont="1" applyFill="1" applyBorder="1" applyAlignment="1" applyProtection="1">
      <alignment horizontal="right" vertical="top"/>
      <protection/>
    </xf>
    <xf numFmtId="9" fontId="88" fillId="4" borderId="46" xfId="0" applyNumberFormat="1" applyFont="1" applyFill="1" applyBorder="1" applyAlignment="1" applyProtection="1" quotePrefix="1">
      <alignment horizontal="right" vertical="top"/>
      <protection/>
    </xf>
    <xf numFmtId="43" fontId="88" fillId="4" borderId="16" xfId="0" applyNumberFormat="1" applyFont="1" applyFill="1" applyBorder="1" applyAlignment="1" applyProtection="1">
      <alignment horizontal="right" vertical="top"/>
      <protection/>
    </xf>
    <xf numFmtId="43" fontId="88" fillId="4" borderId="47" xfId="0" applyNumberFormat="1" applyFont="1" applyFill="1" applyBorder="1" applyAlignment="1" applyProtection="1">
      <alignment horizontal="right" vertical="top"/>
      <protection/>
    </xf>
    <xf numFmtId="0" fontId="86" fillId="10" borderId="35" xfId="0" applyNumberFormat="1" applyFont="1" applyFill="1" applyBorder="1" applyAlignment="1" applyProtection="1">
      <alignment horizontal="center" vertical="top"/>
      <protection/>
    </xf>
    <xf numFmtId="0" fontId="3" fillId="10" borderId="35" xfId="0" applyNumberFormat="1" applyFont="1" applyFill="1" applyBorder="1" applyAlignment="1" applyProtection="1">
      <alignment horizontal="justify" vertical="top" wrapText="1"/>
      <protection/>
    </xf>
    <xf numFmtId="180" fontId="7" fillId="36" borderId="35" xfId="42" applyNumberFormat="1" applyFont="1" applyFill="1" applyBorder="1" applyAlignment="1" applyProtection="1">
      <alignment horizontal="right" vertical="top"/>
      <protection/>
    </xf>
    <xf numFmtId="180" fontId="5" fillId="34" borderId="10" xfId="42" applyNumberFormat="1" applyFont="1" applyFill="1" applyBorder="1" applyAlignment="1" applyProtection="1">
      <alignment horizontal="right" vertical="top"/>
      <protection locked="0"/>
    </xf>
    <xf numFmtId="180" fontId="88" fillId="10" borderId="35" xfId="42" applyNumberFormat="1" applyFont="1" applyFill="1" applyBorder="1" applyAlignment="1" applyProtection="1">
      <alignment horizontal="center" vertical="top"/>
      <protection/>
    </xf>
    <xf numFmtId="9" fontId="86" fillId="4" borderId="10" xfId="0" applyNumberFormat="1" applyFont="1" applyFill="1" applyBorder="1" applyAlignment="1" applyProtection="1">
      <alignment horizontal="center" vertical="top"/>
      <protection/>
    </xf>
    <xf numFmtId="180" fontId="93" fillId="10" borderId="10" xfId="42" applyNumberFormat="1" applyFont="1" applyFill="1" applyBorder="1" applyAlignment="1" applyProtection="1">
      <alignment vertical="top"/>
      <protection/>
    </xf>
    <xf numFmtId="0" fontId="86" fillId="10" borderId="46" xfId="0" applyFont="1" applyFill="1" applyBorder="1" applyAlignment="1" applyProtection="1">
      <alignment horizontal="center" vertical="top"/>
      <protection/>
    </xf>
    <xf numFmtId="180" fontId="88" fillId="10" borderId="46" xfId="42" applyNumberFormat="1" applyFont="1" applyFill="1" applyBorder="1" applyAlignment="1" applyProtection="1">
      <alignment horizontal="center" vertical="top"/>
      <protection/>
    </xf>
    <xf numFmtId="0" fontId="94" fillId="4" borderId="0" xfId="0" applyFont="1" applyFill="1" applyAlignment="1" applyProtection="1">
      <alignment vertical="top"/>
      <protection/>
    </xf>
    <xf numFmtId="0" fontId="6" fillId="10" borderId="35" xfId="0" applyFont="1" applyFill="1" applyBorder="1" applyAlignment="1" applyProtection="1">
      <alignment vertical="top"/>
      <protection/>
    </xf>
    <xf numFmtId="0" fontId="11" fillId="10" borderId="25" xfId="0" applyNumberFormat="1" applyFont="1" applyFill="1" applyBorder="1" applyAlignment="1" applyProtection="1">
      <alignment horizontal="center" vertical="top" wrapText="1"/>
      <protection/>
    </xf>
    <xf numFmtId="0" fontId="86" fillId="10" borderId="28" xfId="0" applyFont="1" applyFill="1" applyBorder="1" applyAlignment="1" applyProtection="1">
      <alignment horizontal="right" vertical="top"/>
      <protection/>
    </xf>
    <xf numFmtId="0" fontId="87" fillId="4" borderId="0" xfId="0" applyNumberFormat="1" applyFont="1" applyFill="1" applyBorder="1" applyAlignment="1" applyProtection="1">
      <alignment horizontal="right" vertical="top"/>
      <protection/>
    </xf>
    <xf numFmtId="0" fontId="86" fillId="10" borderId="31" xfId="0" applyFont="1" applyFill="1" applyBorder="1" applyAlignment="1" applyProtection="1">
      <alignment horizontal="right" vertical="top"/>
      <protection/>
    </xf>
    <xf numFmtId="0" fontId="86" fillId="10" borderId="43" xfId="0" applyNumberFormat="1" applyFont="1" applyFill="1" applyBorder="1" applyAlignment="1" applyProtection="1">
      <alignment horizontal="center" vertical="top"/>
      <protection/>
    </xf>
    <xf numFmtId="0" fontId="86" fillId="10" borderId="48" xfId="0" applyFont="1" applyFill="1" applyBorder="1" applyAlignment="1" applyProtection="1">
      <alignment vertical="top"/>
      <protection/>
    </xf>
    <xf numFmtId="0" fontId="9" fillId="10" borderId="40" xfId="0" applyFont="1" applyFill="1" applyBorder="1" applyAlignment="1" applyProtection="1">
      <alignment horizontal="center" vertical="top"/>
      <protection/>
    </xf>
    <xf numFmtId="0" fontId="9" fillId="10" borderId="0" xfId="0" applyFont="1" applyFill="1" applyBorder="1" applyAlignment="1" applyProtection="1">
      <alignment horizontal="center" vertical="top"/>
      <protection/>
    </xf>
    <xf numFmtId="0" fontId="78" fillId="10" borderId="13" xfId="0" applyFont="1" applyFill="1" applyBorder="1" applyAlignment="1" applyProtection="1">
      <alignment vertical="top"/>
      <protection/>
    </xf>
    <xf numFmtId="0" fontId="78" fillId="4" borderId="0" xfId="0" applyFont="1" applyFill="1" applyBorder="1" applyAlignment="1" applyProtection="1">
      <alignment vertical="top"/>
      <protection/>
    </xf>
    <xf numFmtId="180" fontId="5" fillId="10" borderId="10" xfId="42" applyNumberFormat="1" applyFont="1" applyFill="1" applyBorder="1" applyAlignment="1" applyProtection="1">
      <alignment horizontal="right" vertical="top"/>
      <protection/>
    </xf>
    <xf numFmtId="180" fontId="88" fillId="10" borderId="10" xfId="42" applyNumberFormat="1" applyFont="1" applyFill="1" applyBorder="1" applyAlignment="1" applyProtection="1">
      <alignment horizontal="center" vertical="top"/>
      <protection/>
    </xf>
    <xf numFmtId="0" fontId="3" fillId="10" borderId="44" xfId="0" applyNumberFormat="1" applyFont="1" applyFill="1" applyBorder="1" applyAlignment="1" applyProtection="1">
      <alignment horizontal="justify" vertical="top" wrapText="1"/>
      <protection/>
    </xf>
    <xf numFmtId="180" fontId="5" fillId="10" borderId="49" xfId="42" applyNumberFormat="1" applyFont="1" applyFill="1" applyBorder="1" applyAlignment="1" applyProtection="1">
      <alignment horizontal="right" vertical="top"/>
      <protection/>
    </xf>
    <xf numFmtId="180" fontId="88" fillId="10" borderId="16" xfId="42" applyNumberFormat="1" applyFont="1" applyFill="1" applyBorder="1" applyAlignment="1" applyProtection="1">
      <alignment horizontal="center" vertical="top"/>
      <protection/>
    </xf>
    <xf numFmtId="180" fontId="86" fillId="34" borderId="35" xfId="42" applyNumberFormat="1" applyFont="1" applyFill="1" applyBorder="1" applyAlignment="1" applyProtection="1">
      <alignment vertical="top"/>
      <protection locked="0"/>
    </xf>
    <xf numFmtId="180" fontId="88" fillId="10" borderId="10" xfId="42" applyNumberFormat="1" applyFont="1" applyFill="1" applyBorder="1" applyAlignment="1" applyProtection="1">
      <alignment vertical="top"/>
      <protection/>
    </xf>
    <xf numFmtId="9" fontId="86" fillId="10" borderId="10" xfId="0" applyNumberFormat="1" applyFont="1" applyFill="1" applyBorder="1" applyAlignment="1" applyProtection="1">
      <alignment horizontal="center" vertical="top"/>
      <protection/>
    </xf>
    <xf numFmtId="180" fontId="86" fillId="34" borderId="35" xfId="42" applyNumberFormat="1" applyFont="1" applyFill="1" applyBorder="1" applyAlignment="1" applyProtection="1">
      <alignment horizontal="center" vertical="top"/>
      <protection locked="0"/>
    </xf>
    <xf numFmtId="43" fontId="88" fillId="4" borderId="35" xfId="42" applyFont="1" applyFill="1" applyBorder="1" applyAlignment="1" applyProtection="1">
      <alignment horizontal="right" vertical="top"/>
      <protection/>
    </xf>
    <xf numFmtId="180" fontId="86" fillId="34" borderId="46" xfId="42" applyNumberFormat="1" applyFont="1" applyFill="1" applyBorder="1" applyAlignment="1" applyProtection="1">
      <alignment horizontal="center" vertical="top"/>
      <protection locked="0"/>
    </xf>
    <xf numFmtId="180" fontId="5" fillId="10" borderId="16" xfId="42" applyNumberFormat="1" applyFont="1" applyFill="1" applyBorder="1" applyAlignment="1" applyProtection="1">
      <alignment horizontal="right" vertical="top"/>
      <protection/>
    </xf>
    <xf numFmtId="9" fontId="86" fillId="10" borderId="16" xfId="0" applyNumberFormat="1" applyFont="1" applyFill="1" applyBorder="1" applyAlignment="1" applyProtection="1">
      <alignment horizontal="center" vertical="top"/>
      <protection/>
    </xf>
    <xf numFmtId="9" fontId="88" fillId="10" borderId="46" xfId="0" applyNumberFormat="1" applyFont="1" applyFill="1" applyBorder="1" applyAlignment="1" applyProtection="1" quotePrefix="1">
      <alignment horizontal="right" vertical="top"/>
      <protection/>
    </xf>
    <xf numFmtId="43" fontId="88" fillId="36" borderId="10" xfId="42" applyFont="1" applyFill="1" applyBorder="1" applyAlignment="1" applyProtection="1" quotePrefix="1">
      <alignment horizontal="center" vertical="top"/>
      <protection/>
    </xf>
    <xf numFmtId="180" fontId="5" fillId="34" borderId="50" xfId="42" applyNumberFormat="1" applyFont="1" applyFill="1" applyBorder="1" applyAlignment="1" applyProtection="1">
      <alignment horizontal="right" vertical="top"/>
      <protection locked="0"/>
    </xf>
    <xf numFmtId="180" fontId="93" fillId="10" borderId="16" xfId="42" applyNumberFormat="1" applyFont="1" applyFill="1" applyBorder="1" applyAlignment="1" applyProtection="1">
      <alignment vertical="top"/>
      <protection/>
    </xf>
    <xf numFmtId="9" fontId="86" fillId="4" borderId="16" xfId="0" applyNumberFormat="1" applyFont="1" applyFill="1" applyBorder="1" applyAlignment="1" applyProtection="1">
      <alignment horizontal="center" vertical="center"/>
      <protection/>
    </xf>
    <xf numFmtId="9" fontId="86" fillId="4" borderId="10" xfId="0" applyNumberFormat="1" applyFont="1" applyFill="1" applyBorder="1" applyAlignment="1" applyProtection="1">
      <alignment horizontal="center" vertical="center"/>
      <protection/>
    </xf>
    <xf numFmtId="0" fontId="15" fillId="10" borderId="35" xfId="0" applyNumberFormat="1" applyFont="1" applyFill="1" applyBorder="1" applyAlignment="1" applyProtection="1">
      <alignment horizontal="justify" vertical="top" wrapText="1"/>
      <protection/>
    </xf>
    <xf numFmtId="0" fontId="14" fillId="10" borderId="35" xfId="0" applyNumberFormat="1" applyFont="1" applyFill="1" applyBorder="1" applyAlignment="1" applyProtection="1">
      <alignment horizontal="justify" vertical="top" wrapText="1"/>
      <protection/>
    </xf>
    <xf numFmtId="43" fontId="6" fillId="4" borderId="28" xfId="0" applyNumberFormat="1" applyFont="1" applyFill="1" applyBorder="1" applyAlignment="1" applyProtection="1">
      <alignment horizontal="right" vertical="center"/>
      <protection/>
    </xf>
    <xf numFmtId="43" fontId="6" fillId="10" borderId="29" xfId="0" applyNumberFormat="1" applyFont="1" applyFill="1" applyBorder="1" applyAlignment="1" applyProtection="1">
      <alignment horizontal="right" vertical="center"/>
      <protection/>
    </xf>
    <xf numFmtId="43" fontId="6" fillId="10" borderId="29" xfId="0" applyNumberFormat="1" applyFont="1" applyFill="1" applyBorder="1" applyAlignment="1" applyProtection="1">
      <alignment horizontal="center" vertical="center"/>
      <protection/>
    </xf>
    <xf numFmtId="43" fontId="6" fillId="4" borderId="51" xfId="0" applyNumberFormat="1" applyFont="1" applyFill="1" applyBorder="1" applyAlignment="1" applyProtection="1">
      <alignment horizontal="right" vertical="center"/>
      <protection/>
    </xf>
    <xf numFmtId="43" fontId="79" fillId="4" borderId="26" xfId="0" applyNumberFormat="1" applyFont="1" applyFill="1" applyBorder="1" applyAlignment="1" applyProtection="1">
      <alignment vertical="center"/>
      <protection/>
    </xf>
    <xf numFmtId="43" fontId="88" fillId="10" borderId="35" xfId="42" applyFont="1" applyFill="1" applyBorder="1" applyAlignment="1" applyProtection="1">
      <alignment horizontal="right" vertical="top"/>
      <protection/>
    </xf>
    <xf numFmtId="9" fontId="88" fillId="10" borderId="35" xfId="0" applyNumberFormat="1" applyFont="1" applyFill="1" applyBorder="1" applyAlignment="1" applyProtection="1" quotePrefix="1">
      <alignment horizontal="right" vertical="top"/>
      <protection/>
    </xf>
    <xf numFmtId="43" fontId="88" fillId="10" borderId="35" xfId="0" applyNumberFormat="1" applyFont="1" applyFill="1" applyBorder="1" applyAlignment="1" applyProtection="1">
      <alignment horizontal="right" vertical="top"/>
      <protection/>
    </xf>
    <xf numFmtId="0" fontId="86" fillId="10" borderId="10" xfId="0" applyNumberFormat="1" applyFont="1" applyFill="1" applyBorder="1" applyAlignment="1" applyProtection="1">
      <alignment horizontal="center" vertical="top"/>
      <protection/>
    </xf>
    <xf numFmtId="180" fontId="86" fillId="10" borderId="35" xfId="42" applyNumberFormat="1" applyFont="1" applyFill="1" applyBorder="1" applyAlignment="1" applyProtection="1">
      <alignment horizontal="center" vertical="top"/>
      <protection/>
    </xf>
    <xf numFmtId="0" fontId="14" fillId="10" borderId="44" xfId="0" applyNumberFormat="1" applyFont="1" applyFill="1" applyBorder="1" applyAlignment="1" applyProtection="1">
      <alignment horizontal="justify" vertical="top" wrapText="1"/>
      <protection/>
    </xf>
    <xf numFmtId="180" fontId="88" fillId="10" borderId="52" xfId="42" applyNumberFormat="1" applyFont="1" applyFill="1" applyBorder="1" applyAlignment="1" applyProtection="1">
      <alignment horizontal="center" vertical="top"/>
      <protection/>
    </xf>
    <xf numFmtId="43" fontId="88" fillId="10" borderId="52" xfId="0" applyNumberFormat="1" applyFont="1" applyFill="1" applyBorder="1" applyAlignment="1" applyProtection="1">
      <alignment horizontal="right" vertical="top"/>
      <protection/>
    </xf>
    <xf numFmtId="180" fontId="86" fillId="4" borderId="28" xfId="42" applyNumberFormat="1" applyFont="1" applyFill="1" applyBorder="1" applyAlignment="1" applyProtection="1" quotePrefix="1">
      <alignment horizontal="center" vertical="center"/>
      <protection/>
    </xf>
    <xf numFmtId="43" fontId="86" fillId="4" borderId="28" xfId="42" applyFont="1" applyFill="1" applyBorder="1" applyAlignment="1" applyProtection="1">
      <alignment horizontal="right" vertical="center"/>
      <protection/>
    </xf>
    <xf numFmtId="43" fontId="86" fillId="4" borderId="53" xfId="42" applyFont="1" applyFill="1" applyBorder="1" applyAlignment="1" applyProtection="1">
      <alignment horizontal="right" vertical="center"/>
      <protection/>
    </xf>
    <xf numFmtId="0" fontId="86" fillId="10" borderId="35" xfId="0" applyFont="1" applyFill="1" applyBorder="1" applyAlignment="1" applyProtection="1">
      <alignment horizontal="center" vertical="top" wrapText="1"/>
      <protection/>
    </xf>
    <xf numFmtId="0" fontId="5" fillId="10" borderId="16" xfId="0" applyFont="1" applyFill="1" applyBorder="1" applyAlignment="1" applyProtection="1">
      <alignment horizontal="center" vertical="center"/>
      <protection/>
    </xf>
    <xf numFmtId="180" fontId="86" fillId="4" borderId="20" xfId="42" applyNumberFormat="1" applyFont="1" applyFill="1" applyBorder="1" applyAlignment="1" applyProtection="1" quotePrefix="1">
      <alignment horizontal="center" vertical="top"/>
      <protection/>
    </xf>
    <xf numFmtId="0" fontId="79" fillId="34" borderId="35" xfId="0" applyFont="1" applyFill="1" applyBorder="1" applyAlignment="1" applyProtection="1">
      <alignment horizontal="center" vertical="center"/>
      <protection locked="0"/>
    </xf>
    <xf numFmtId="0" fontId="6" fillId="10" borderId="54" xfId="0" applyFont="1" applyFill="1" applyBorder="1" applyAlignment="1" applyProtection="1">
      <alignment vertical="center"/>
      <protection/>
    </xf>
    <xf numFmtId="180" fontId="5" fillId="34" borderId="16" xfId="42" applyNumberFormat="1" applyFont="1" applyFill="1" applyBorder="1" applyAlignment="1" applyProtection="1">
      <alignment horizontal="right" vertical="top"/>
      <protection locked="0"/>
    </xf>
    <xf numFmtId="9" fontId="88" fillId="10" borderId="46" xfId="0" applyNumberFormat="1" applyFont="1" applyFill="1" applyBorder="1" applyAlignment="1" applyProtection="1" quotePrefix="1">
      <alignment vertical="top"/>
      <protection/>
    </xf>
    <xf numFmtId="0" fontId="9" fillId="4" borderId="0" xfId="0" applyFont="1" applyFill="1" applyBorder="1" applyAlignment="1" applyProtection="1">
      <alignment horizontal="center" vertical="top"/>
      <protection/>
    </xf>
    <xf numFmtId="0" fontId="78" fillId="34" borderId="0" xfId="0" applyFont="1" applyFill="1" applyAlignment="1" applyProtection="1">
      <alignment vertical="top"/>
      <protection/>
    </xf>
    <xf numFmtId="43" fontId="78" fillId="34" borderId="0" xfId="42" applyFont="1" applyFill="1" applyAlignment="1" applyProtection="1">
      <alignment vertical="top"/>
      <protection/>
    </xf>
    <xf numFmtId="43" fontId="88" fillId="4" borderId="47" xfId="42" applyFont="1" applyFill="1" applyBorder="1" applyAlignment="1" applyProtection="1">
      <alignment horizontal="right" vertical="top"/>
      <protection/>
    </xf>
    <xf numFmtId="0" fontId="78" fillId="34" borderId="0" xfId="0" applyFont="1" applyFill="1" applyAlignment="1" applyProtection="1">
      <alignment vertical="center"/>
      <protection/>
    </xf>
    <xf numFmtId="43" fontId="78" fillId="34" borderId="0" xfId="42" applyFont="1" applyFill="1" applyAlignment="1" applyProtection="1">
      <alignment vertical="center"/>
      <protection/>
    </xf>
    <xf numFmtId="0" fontId="9" fillId="34" borderId="0" xfId="0" applyFont="1" applyFill="1" applyBorder="1" applyAlignment="1" applyProtection="1">
      <alignment vertical="center"/>
      <protection/>
    </xf>
    <xf numFmtId="0" fontId="78" fillId="34" borderId="0" xfId="0" applyFont="1" applyFill="1" applyBorder="1" applyAlignment="1" applyProtection="1">
      <alignment vertical="center"/>
      <protection/>
    </xf>
    <xf numFmtId="0" fontId="2" fillId="34" borderId="0" xfId="0" applyNumberFormat="1" applyFont="1" applyFill="1" applyBorder="1" applyAlignment="1" applyProtection="1">
      <alignment vertical="center" wrapText="1"/>
      <protection/>
    </xf>
    <xf numFmtId="0" fontId="78" fillId="34" borderId="0" xfId="0" applyFont="1" applyFill="1" applyAlignment="1" applyProtection="1">
      <alignment horizontal="left" vertical="center"/>
      <protection/>
    </xf>
    <xf numFmtId="43" fontId="78" fillId="34" borderId="0" xfId="42" applyFont="1" applyFill="1" applyAlignment="1" applyProtection="1">
      <alignment horizontal="left" vertical="center"/>
      <protection/>
    </xf>
    <xf numFmtId="180" fontId="7" fillId="34" borderId="0" xfId="42" applyNumberFormat="1"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78" fillId="34" borderId="0" xfId="0" applyFont="1" applyFill="1" applyBorder="1" applyAlignment="1" applyProtection="1">
      <alignment horizontal="left" vertical="center"/>
      <protection/>
    </xf>
    <xf numFmtId="0" fontId="79" fillId="34" borderId="0" xfId="0" applyFont="1" applyFill="1" applyBorder="1" applyAlignment="1" applyProtection="1">
      <alignment horizontal="left" vertical="center"/>
      <protection/>
    </xf>
    <xf numFmtId="0" fontId="79" fillId="34" borderId="0" xfId="0" applyFont="1" applyFill="1" applyBorder="1" applyAlignment="1" applyProtection="1">
      <alignment vertical="center"/>
      <protection/>
    </xf>
    <xf numFmtId="0" fontId="79" fillId="34" borderId="0" xfId="0" applyFont="1" applyFill="1" applyAlignment="1" applyProtection="1">
      <alignment horizontal="left" vertical="center"/>
      <protection/>
    </xf>
    <xf numFmtId="43" fontId="79" fillId="34" borderId="0" xfId="42" applyFont="1" applyFill="1" applyAlignment="1" applyProtection="1">
      <alignment horizontal="left" vertical="center"/>
      <protection/>
    </xf>
    <xf numFmtId="0" fontId="79" fillId="34" borderId="0" xfId="0" applyFont="1" applyFill="1" applyBorder="1" applyAlignment="1" applyProtection="1">
      <alignment horizontal="center" vertical="center"/>
      <protection/>
    </xf>
    <xf numFmtId="0" fontId="79" fillId="34" borderId="0" xfId="0" applyFont="1" applyFill="1" applyBorder="1" applyAlignment="1" applyProtection="1">
      <alignment horizontal="left" vertical="top"/>
      <protection/>
    </xf>
    <xf numFmtId="0" fontId="79" fillId="34" borderId="0" xfId="0" applyFont="1" applyFill="1" applyBorder="1" applyAlignment="1" applyProtection="1">
      <alignment horizontal="center" vertical="top"/>
      <protection/>
    </xf>
    <xf numFmtId="0" fontId="79" fillId="34" borderId="0" xfId="0" applyFont="1" applyFill="1" applyAlignment="1" applyProtection="1">
      <alignment horizontal="left" vertical="top"/>
      <protection/>
    </xf>
    <xf numFmtId="43" fontId="79" fillId="34" borderId="0" xfId="42" applyFont="1" applyFill="1" applyAlignment="1" applyProtection="1">
      <alignment horizontal="left" vertical="top"/>
      <protection/>
    </xf>
    <xf numFmtId="0" fontId="79" fillId="34" borderId="0" xfId="0" applyFont="1" applyFill="1" applyBorder="1" applyAlignment="1" applyProtection="1">
      <alignment horizontal="center" vertical="center" wrapText="1"/>
      <protection/>
    </xf>
    <xf numFmtId="0" fontId="82" fillId="34" borderId="0" xfId="0" applyFont="1" applyFill="1" applyBorder="1" applyAlignment="1" applyProtection="1">
      <alignment horizontal="center" vertical="center"/>
      <protection/>
    </xf>
    <xf numFmtId="0" fontId="79" fillId="34" borderId="0" xfId="0" applyFont="1" applyFill="1" applyBorder="1" applyAlignment="1" applyProtection="1">
      <alignment horizontal="left"/>
      <protection/>
    </xf>
    <xf numFmtId="0" fontId="79" fillId="34" borderId="0" xfId="0" applyFont="1" applyFill="1" applyAlignment="1" applyProtection="1">
      <alignment horizontal="left"/>
      <protection/>
    </xf>
    <xf numFmtId="43" fontId="79" fillId="34" borderId="0" xfId="42" applyFont="1" applyFill="1" applyAlignment="1" applyProtection="1">
      <alignment horizontal="left"/>
      <protection/>
    </xf>
    <xf numFmtId="0" fontId="78" fillId="34" borderId="0" xfId="0" applyFont="1" applyFill="1" applyAlignment="1" applyProtection="1">
      <alignment horizontal="left"/>
      <protection/>
    </xf>
    <xf numFmtId="43" fontId="78" fillId="34" borderId="0" xfId="42" applyFont="1" applyFill="1" applyAlignment="1" applyProtection="1">
      <alignment horizontal="left"/>
      <protection/>
    </xf>
    <xf numFmtId="0" fontId="79" fillId="34" borderId="0" xfId="0" applyFont="1" applyFill="1" applyAlignment="1" applyProtection="1">
      <alignment horizontal="center" vertical="top"/>
      <protection/>
    </xf>
    <xf numFmtId="43" fontId="79" fillId="34" borderId="0" xfId="42" applyFont="1" applyFill="1" applyAlignment="1" applyProtection="1">
      <alignment horizontal="center" vertical="top"/>
      <protection/>
    </xf>
    <xf numFmtId="0" fontId="79" fillId="34" borderId="0" xfId="0" applyFont="1" applyFill="1" applyAlignment="1" applyProtection="1">
      <alignment horizontal="center"/>
      <protection/>
    </xf>
    <xf numFmtId="43" fontId="79" fillId="34" borderId="0" xfId="42" applyFont="1" applyFill="1" applyAlignment="1" applyProtection="1">
      <alignment horizontal="center"/>
      <protection/>
    </xf>
    <xf numFmtId="0" fontId="85" fillId="34" borderId="0" xfId="0" applyNumberFormat="1" applyFont="1" applyFill="1" applyAlignment="1" applyProtection="1">
      <alignment horizontal="center" vertical="center"/>
      <protection/>
    </xf>
    <xf numFmtId="43" fontId="85" fillId="34" borderId="0" xfId="42" applyFont="1" applyFill="1" applyAlignment="1" applyProtection="1">
      <alignment horizontal="center" vertical="center"/>
      <protection/>
    </xf>
    <xf numFmtId="0" fontId="78" fillId="34" borderId="0" xfId="0" applyFont="1" applyFill="1" applyBorder="1" applyAlignment="1" applyProtection="1">
      <alignment vertical="top"/>
      <protection/>
    </xf>
    <xf numFmtId="43" fontId="78" fillId="34" borderId="0" xfId="42" applyFont="1" applyFill="1" applyBorder="1" applyAlignment="1" applyProtection="1">
      <alignment vertical="top"/>
      <protection/>
    </xf>
    <xf numFmtId="0" fontId="78" fillId="34" borderId="0" xfId="0" applyFont="1" applyFill="1" applyBorder="1" applyAlignment="1" applyProtection="1" quotePrefix="1">
      <alignment vertical="top"/>
      <protection/>
    </xf>
    <xf numFmtId="43" fontId="78" fillId="34" borderId="0" xfId="0" applyNumberFormat="1" applyFont="1" applyFill="1" applyBorder="1" applyAlignment="1" applyProtection="1">
      <alignment vertical="top"/>
      <protection/>
    </xf>
    <xf numFmtId="0" fontId="79" fillId="34" borderId="0" xfId="0" applyFont="1" applyFill="1" applyAlignment="1" applyProtection="1">
      <alignment vertical="center"/>
      <protection/>
    </xf>
    <xf numFmtId="43" fontId="79" fillId="34" borderId="0" xfId="42" applyFont="1" applyFill="1" applyAlignment="1" applyProtection="1">
      <alignment vertical="center"/>
      <protection/>
    </xf>
    <xf numFmtId="43" fontId="78" fillId="34" borderId="0" xfId="42" applyFont="1" applyFill="1" applyAlignment="1" applyProtection="1">
      <alignment/>
      <protection/>
    </xf>
    <xf numFmtId="0" fontId="88" fillId="10" borderId="10" xfId="0" applyFont="1" applyFill="1" applyBorder="1" applyAlignment="1" applyProtection="1">
      <alignment vertical="top" wrapText="1"/>
      <protection/>
    </xf>
    <xf numFmtId="0" fontId="7" fillId="10" borderId="10" xfId="0" applyFont="1" applyFill="1" applyBorder="1" applyAlignment="1" applyProtection="1">
      <alignment horizontal="left" vertical="top" wrapText="1"/>
      <protection/>
    </xf>
    <xf numFmtId="0" fontId="4" fillId="10" borderId="10" xfId="0" applyFont="1" applyFill="1" applyBorder="1" applyAlignment="1" applyProtection="1">
      <alignment vertical="top" wrapText="1"/>
      <protection/>
    </xf>
    <xf numFmtId="43" fontId="6" fillId="4" borderId="55" xfId="0" applyNumberFormat="1" applyFont="1" applyFill="1" applyBorder="1" applyAlignment="1" applyProtection="1">
      <alignment horizontal="right" vertical="center"/>
      <protection/>
    </xf>
    <xf numFmtId="43" fontId="79" fillId="34" borderId="0" xfId="42" applyFont="1" applyFill="1" applyBorder="1" applyAlignment="1" applyProtection="1">
      <alignment vertical="top"/>
      <protection/>
    </xf>
    <xf numFmtId="0" fontId="78" fillId="34" borderId="0" xfId="0" applyFont="1" applyFill="1" applyBorder="1" applyAlignment="1" applyProtection="1">
      <alignment/>
      <protection/>
    </xf>
    <xf numFmtId="43" fontId="78" fillId="34" borderId="0" xfId="42" applyFont="1" applyFill="1" applyBorder="1" applyAlignment="1" applyProtection="1">
      <alignment/>
      <protection/>
    </xf>
    <xf numFmtId="0" fontId="78" fillId="34" borderId="0" xfId="0" applyFont="1" applyFill="1" applyBorder="1" applyAlignment="1" applyProtection="1">
      <alignment horizontal="center"/>
      <protection/>
    </xf>
    <xf numFmtId="180" fontId="78" fillId="34" borderId="0" xfId="42" applyNumberFormat="1" applyFont="1" applyFill="1" applyBorder="1" applyAlignment="1" applyProtection="1">
      <alignment/>
      <protection/>
    </xf>
    <xf numFmtId="43" fontId="78" fillId="34" borderId="0" xfId="42" applyFont="1" applyFill="1" applyBorder="1" applyAlignment="1" applyProtection="1">
      <alignment horizontal="center"/>
      <protection/>
    </xf>
    <xf numFmtId="0" fontId="78" fillId="34" borderId="0" xfId="0" applyFont="1" applyFill="1" applyAlignment="1" applyProtection="1">
      <alignment horizontal="center"/>
      <protection/>
    </xf>
    <xf numFmtId="180" fontId="78" fillId="34" borderId="0" xfId="42" applyNumberFormat="1" applyFont="1" applyFill="1" applyAlignment="1" applyProtection="1">
      <alignment/>
      <protection/>
    </xf>
    <xf numFmtId="43" fontId="78" fillId="34" borderId="0" xfId="42" applyFont="1" applyFill="1" applyAlignment="1" applyProtection="1">
      <alignment horizontal="center"/>
      <protection/>
    </xf>
    <xf numFmtId="0" fontId="25" fillId="10" borderId="35" xfId="0" applyFont="1" applyFill="1" applyBorder="1" applyAlignment="1" applyProtection="1">
      <alignment vertical="top" wrapText="1"/>
      <protection/>
    </xf>
    <xf numFmtId="0" fontId="95" fillId="4" borderId="56" xfId="0" applyNumberFormat="1" applyFont="1" applyFill="1" applyBorder="1" applyAlignment="1" applyProtection="1">
      <alignment horizontal="right" vertical="center"/>
      <protection/>
    </xf>
    <xf numFmtId="0" fontId="95" fillId="4" borderId="57" xfId="0" applyNumberFormat="1" applyFont="1" applyFill="1" applyBorder="1" applyAlignment="1" applyProtection="1">
      <alignment horizontal="right" vertical="center"/>
      <protection/>
    </xf>
    <xf numFmtId="0" fontId="95" fillId="4" borderId="58" xfId="0" applyNumberFormat="1" applyFont="1" applyFill="1" applyBorder="1" applyAlignment="1" applyProtection="1">
      <alignment horizontal="right" vertical="center"/>
      <protection/>
    </xf>
    <xf numFmtId="0" fontId="20" fillId="16" borderId="59" xfId="0" applyFont="1" applyFill="1" applyBorder="1" applyAlignment="1" applyProtection="1">
      <alignment horizontal="center" vertical="center"/>
      <protection/>
    </xf>
    <xf numFmtId="0" fontId="20" fillId="16" borderId="60" xfId="0" applyFont="1" applyFill="1" applyBorder="1" applyAlignment="1" applyProtection="1">
      <alignment horizontal="center" vertical="center"/>
      <protection/>
    </xf>
    <xf numFmtId="0" fontId="20" fillId="16" borderId="61" xfId="0" applyFont="1" applyFill="1" applyBorder="1" applyAlignment="1" applyProtection="1">
      <alignment horizontal="center" vertical="center"/>
      <protection/>
    </xf>
    <xf numFmtId="0" fontId="6" fillId="10" borderId="62" xfId="0" applyFont="1" applyFill="1" applyBorder="1" applyAlignment="1" applyProtection="1">
      <alignment horizontal="center" vertical="top" wrapText="1"/>
      <protection/>
    </xf>
    <xf numFmtId="0" fontId="6" fillId="10" borderId="63" xfId="0" applyFont="1" applyFill="1" applyBorder="1" applyAlignment="1" applyProtection="1">
      <alignment horizontal="center" vertical="top" wrapText="1"/>
      <protection/>
    </xf>
    <xf numFmtId="0" fontId="6" fillId="10" borderId="40" xfId="0" applyFont="1" applyFill="1" applyBorder="1" applyAlignment="1" applyProtection="1">
      <alignment horizontal="center" vertical="top" wrapText="1"/>
      <protection/>
    </xf>
    <xf numFmtId="0" fontId="6" fillId="10" borderId="13" xfId="0" applyFont="1" applyFill="1" applyBorder="1" applyAlignment="1" applyProtection="1">
      <alignment horizontal="center" vertical="top" wrapText="1"/>
      <protection/>
    </xf>
    <xf numFmtId="0" fontId="6" fillId="10" borderId="19" xfId="0" applyFont="1" applyFill="1" applyBorder="1" applyAlignment="1" applyProtection="1">
      <alignment horizontal="center" vertical="top"/>
      <protection/>
    </xf>
    <xf numFmtId="0" fontId="6" fillId="10" borderId="22" xfId="0" applyFont="1" applyFill="1" applyBorder="1" applyAlignment="1" applyProtection="1">
      <alignment horizontal="center" vertical="top"/>
      <protection/>
    </xf>
    <xf numFmtId="180" fontId="6" fillId="10" borderId="64" xfId="42" applyNumberFormat="1" applyFont="1" applyFill="1" applyBorder="1" applyAlignment="1" applyProtection="1">
      <alignment horizontal="center" vertical="center" wrapText="1"/>
      <protection/>
    </xf>
    <xf numFmtId="180" fontId="6" fillId="10" borderId="37" xfId="42" applyNumberFormat="1" applyFont="1" applyFill="1" applyBorder="1" applyAlignment="1" applyProtection="1">
      <alignment horizontal="center" vertical="center" wrapText="1"/>
      <protection/>
    </xf>
    <xf numFmtId="180" fontId="6" fillId="10" borderId="31" xfId="42" applyNumberFormat="1" applyFont="1" applyFill="1" applyBorder="1" applyAlignment="1" applyProtection="1">
      <alignment horizontal="center" vertical="center" wrapText="1"/>
      <protection/>
    </xf>
    <xf numFmtId="0" fontId="6" fillId="10" borderId="65" xfId="0" applyFont="1" applyFill="1" applyBorder="1" applyAlignment="1" applyProtection="1">
      <alignment horizontal="center" vertical="top"/>
      <protection/>
    </xf>
    <xf numFmtId="0" fontId="6" fillId="10" borderId="48" xfId="0" applyFont="1" applyFill="1" applyBorder="1" applyAlignment="1" applyProtection="1">
      <alignment horizontal="center" vertical="top"/>
      <protection/>
    </xf>
    <xf numFmtId="43" fontId="6" fillId="10" borderId="19" xfId="42" applyFont="1" applyFill="1" applyBorder="1" applyAlignment="1" applyProtection="1">
      <alignment horizontal="center" vertical="top" wrapText="1"/>
      <protection/>
    </xf>
    <xf numFmtId="43" fontId="6" fillId="10" borderId="22" xfId="42" applyFont="1" applyFill="1" applyBorder="1" applyAlignment="1" applyProtection="1">
      <alignment horizontal="center" vertical="top"/>
      <protection/>
    </xf>
    <xf numFmtId="43" fontId="6" fillId="10" borderId="65" xfId="42" applyFont="1" applyFill="1" applyBorder="1" applyAlignment="1" applyProtection="1">
      <alignment horizontal="center" vertical="top" wrapText="1"/>
      <protection/>
    </xf>
    <xf numFmtId="43" fontId="6" fillId="10" borderId="48" xfId="42" applyFont="1" applyFill="1" applyBorder="1" applyAlignment="1" applyProtection="1">
      <alignment horizontal="center" vertical="top" wrapText="1"/>
      <protection/>
    </xf>
    <xf numFmtId="0" fontId="6" fillId="10" borderId="37" xfId="0" applyFont="1" applyFill="1" applyBorder="1" applyAlignment="1" applyProtection="1">
      <alignment horizontal="center" vertical="top" wrapText="1"/>
      <protection/>
    </xf>
    <xf numFmtId="0" fontId="6" fillId="10" borderId="31" xfId="0" applyFont="1" applyFill="1" applyBorder="1" applyAlignment="1" applyProtection="1">
      <alignment horizontal="center" vertical="top" wrapText="1"/>
      <protection/>
    </xf>
    <xf numFmtId="0" fontId="6" fillId="10" borderId="37" xfId="0" applyFont="1" applyFill="1" applyBorder="1" applyAlignment="1" applyProtection="1" quotePrefix="1">
      <alignment horizontal="center" vertical="top" wrapText="1"/>
      <protection/>
    </xf>
    <xf numFmtId="0" fontId="6" fillId="10" borderId="31" xfId="0" applyFont="1" applyFill="1" applyBorder="1" applyAlignment="1" applyProtection="1" quotePrefix="1">
      <alignment horizontal="center" vertical="top" wrapText="1"/>
      <protection/>
    </xf>
    <xf numFmtId="0" fontId="6" fillId="10" borderId="41" xfId="0" applyFont="1" applyFill="1" applyBorder="1" applyAlignment="1" applyProtection="1">
      <alignment horizontal="center" vertical="top" wrapText="1"/>
      <protection/>
    </xf>
    <xf numFmtId="0" fontId="6" fillId="10" borderId="14" xfId="0" applyFont="1" applyFill="1" applyBorder="1" applyAlignment="1" applyProtection="1">
      <alignment horizontal="center" vertical="top" wrapText="1"/>
      <protection/>
    </xf>
    <xf numFmtId="180" fontId="6" fillId="34" borderId="49" xfId="42" applyNumberFormat="1" applyFont="1" applyFill="1" applyBorder="1" applyAlignment="1" applyProtection="1">
      <alignment horizontal="left" vertical="center"/>
      <protection locked="0"/>
    </xf>
    <xf numFmtId="180" fontId="6" fillId="34" borderId="43" xfId="42" applyNumberFormat="1" applyFont="1" applyFill="1" applyBorder="1" applyAlignment="1" applyProtection="1">
      <alignment horizontal="left" vertical="center"/>
      <protection locked="0"/>
    </xf>
    <xf numFmtId="180" fontId="6" fillId="34" borderId="35" xfId="42" applyNumberFormat="1" applyFont="1" applyFill="1" applyBorder="1" applyAlignment="1" applyProtection="1">
      <alignment horizontal="left" vertical="center"/>
      <protection locked="0"/>
    </xf>
    <xf numFmtId="0" fontId="79" fillId="34" borderId="49" xfId="0" applyFont="1" applyFill="1" applyBorder="1" applyAlignment="1" applyProtection="1">
      <alignment horizontal="left" vertical="center"/>
      <protection locked="0"/>
    </xf>
    <xf numFmtId="0" fontId="79" fillId="34" borderId="43" xfId="0" applyFont="1" applyFill="1" applyBorder="1" applyAlignment="1" applyProtection="1">
      <alignment horizontal="left" vertical="center"/>
      <protection locked="0"/>
    </xf>
    <xf numFmtId="0" fontId="79" fillId="34" borderId="35" xfId="0" applyFont="1" applyFill="1" applyBorder="1" applyAlignment="1" applyProtection="1">
      <alignment horizontal="left" vertical="center"/>
      <protection locked="0"/>
    </xf>
    <xf numFmtId="0" fontId="79" fillId="10" borderId="66" xfId="0" applyFont="1" applyFill="1" applyBorder="1" applyAlignment="1" applyProtection="1">
      <alignment horizontal="left" vertical="center" wrapText="1"/>
      <protection/>
    </xf>
    <xf numFmtId="0" fontId="79" fillId="10" borderId="67" xfId="0" applyFont="1" applyFill="1" applyBorder="1" applyAlignment="1" applyProtection="1">
      <alignment horizontal="left" vertical="center" wrapText="1"/>
      <protection/>
    </xf>
    <xf numFmtId="0" fontId="79" fillId="10" borderId="13" xfId="0" applyFont="1" applyFill="1" applyBorder="1" applyAlignment="1" applyProtection="1">
      <alignment horizontal="left" vertical="center" wrapText="1"/>
      <protection/>
    </xf>
    <xf numFmtId="0" fontId="79" fillId="10" borderId="14" xfId="0" applyFont="1" applyFill="1" applyBorder="1" applyAlignment="1" applyProtection="1">
      <alignment horizontal="left" vertical="center" wrapText="1"/>
      <protection/>
    </xf>
    <xf numFmtId="0" fontId="79" fillId="10" borderId="11" xfId="0" applyNumberFormat="1" applyFont="1" applyFill="1" applyBorder="1" applyAlignment="1" applyProtection="1">
      <alignment vertical="center" wrapText="1"/>
      <protection/>
    </xf>
    <xf numFmtId="0" fontId="79" fillId="10" borderId="68" xfId="0" applyNumberFormat="1" applyFont="1" applyFill="1" applyBorder="1" applyAlignment="1" applyProtection="1">
      <alignment vertical="center" wrapText="1"/>
      <protection/>
    </xf>
    <xf numFmtId="0" fontId="96" fillId="10" borderId="11" xfId="0" applyNumberFormat="1" applyFont="1" applyFill="1" applyBorder="1" applyAlignment="1" applyProtection="1">
      <alignment vertical="center" wrapText="1"/>
      <protection/>
    </xf>
    <xf numFmtId="0" fontId="96" fillId="10" borderId="68" xfId="0" applyNumberFormat="1" applyFont="1" applyFill="1" applyBorder="1" applyAlignment="1" applyProtection="1">
      <alignment vertical="center" wrapText="1"/>
      <protection/>
    </xf>
    <xf numFmtId="0" fontId="79" fillId="34" borderId="69" xfId="0" applyNumberFormat="1" applyFont="1" applyFill="1" applyBorder="1" applyAlignment="1" applyProtection="1">
      <alignment vertical="center" wrapText="1"/>
      <protection locked="0"/>
    </xf>
    <xf numFmtId="0" fontId="79" fillId="34" borderId="70" xfId="0" applyNumberFormat="1" applyFont="1" applyFill="1" applyBorder="1" applyAlignment="1" applyProtection="1">
      <alignment vertical="center" wrapText="1"/>
      <protection locked="0"/>
    </xf>
    <xf numFmtId="0" fontId="79" fillId="34" borderId="71" xfId="0" applyNumberFormat="1" applyFont="1" applyFill="1" applyBorder="1" applyAlignment="1" applyProtection="1">
      <alignment vertical="center" wrapText="1"/>
      <protection locked="0"/>
    </xf>
    <xf numFmtId="0" fontId="2" fillId="10" borderId="59" xfId="0" applyNumberFormat="1" applyFont="1" applyFill="1" applyBorder="1" applyAlignment="1" applyProtection="1">
      <alignment horizontal="center" vertical="center" wrapText="1"/>
      <protection/>
    </xf>
    <xf numFmtId="0" fontId="2" fillId="10" borderId="60" xfId="0" applyNumberFormat="1" applyFont="1" applyFill="1" applyBorder="1" applyAlignment="1" applyProtection="1">
      <alignment horizontal="center" vertical="center" wrapText="1"/>
      <protection/>
    </xf>
    <xf numFmtId="0" fontId="2" fillId="10" borderId="61" xfId="0" applyNumberFormat="1" applyFont="1" applyFill="1" applyBorder="1" applyAlignment="1" applyProtection="1">
      <alignment horizontal="center" vertical="center" wrapText="1"/>
      <protection/>
    </xf>
    <xf numFmtId="0" fontId="6" fillId="34" borderId="49" xfId="0" applyNumberFormat="1" applyFont="1" applyFill="1" applyBorder="1" applyAlignment="1" applyProtection="1">
      <alignment horizontal="left" vertical="center"/>
      <protection locked="0"/>
    </xf>
    <xf numFmtId="0" fontId="6" fillId="34" borderId="43" xfId="0" applyNumberFormat="1" applyFont="1" applyFill="1" applyBorder="1" applyAlignment="1" applyProtection="1">
      <alignment horizontal="left" vertical="center"/>
      <protection locked="0"/>
    </xf>
    <xf numFmtId="0" fontId="6" fillId="34" borderId="52" xfId="0" applyNumberFormat="1" applyFont="1" applyFill="1" applyBorder="1" applyAlignment="1" applyProtection="1">
      <alignment horizontal="left" vertical="center"/>
      <protection locked="0"/>
    </xf>
    <xf numFmtId="0" fontId="6" fillId="10" borderId="72" xfId="42" applyNumberFormat="1" applyFont="1" applyFill="1" applyBorder="1" applyAlignment="1" applyProtection="1">
      <alignment vertical="center"/>
      <protection/>
    </xf>
    <xf numFmtId="0" fontId="6" fillId="10" borderId="46" xfId="42" applyNumberFormat="1" applyFont="1" applyFill="1" applyBorder="1" applyAlignment="1" applyProtection="1">
      <alignment vertical="center"/>
      <protection/>
    </xf>
    <xf numFmtId="0" fontId="6" fillId="34" borderId="73" xfId="42" applyNumberFormat="1" applyFont="1" applyFill="1" applyBorder="1" applyAlignment="1" applyProtection="1">
      <alignment vertical="center"/>
      <protection locked="0"/>
    </xf>
    <xf numFmtId="0" fontId="6" fillId="34" borderId="50" xfId="42" applyNumberFormat="1" applyFont="1" applyFill="1" applyBorder="1" applyAlignment="1" applyProtection="1">
      <alignment vertical="center"/>
      <protection locked="0"/>
    </xf>
    <xf numFmtId="0" fontId="6" fillId="34" borderId="74" xfId="42" applyNumberFormat="1" applyFont="1" applyFill="1" applyBorder="1" applyAlignment="1" applyProtection="1">
      <alignment vertical="center"/>
      <protection locked="0"/>
    </xf>
    <xf numFmtId="0" fontId="79" fillId="10" borderId="72" xfId="0" applyNumberFormat="1" applyFont="1" applyFill="1" applyBorder="1" applyAlignment="1" applyProtection="1">
      <alignment vertical="center"/>
      <protection/>
    </xf>
    <xf numFmtId="0" fontId="79" fillId="10" borderId="46" xfId="0" applyNumberFormat="1" applyFont="1" applyFill="1" applyBorder="1" applyAlignment="1" applyProtection="1">
      <alignment vertical="center"/>
      <protection/>
    </xf>
    <xf numFmtId="0" fontId="14" fillId="10" borderId="75" xfId="0" applyFont="1" applyFill="1" applyBorder="1" applyAlignment="1" applyProtection="1">
      <alignment horizontal="left" vertical="top" wrapText="1"/>
      <protection/>
    </xf>
    <xf numFmtId="0" fontId="78" fillId="10" borderId="37" xfId="0" applyFont="1" applyFill="1" applyBorder="1" applyAlignment="1" applyProtection="1">
      <alignment horizontal="left" vertical="top" wrapText="1"/>
      <protection/>
    </xf>
    <xf numFmtId="0" fontId="78" fillId="10" borderId="40" xfId="0" applyFont="1" applyFill="1" applyBorder="1" applyAlignment="1" applyProtection="1">
      <alignment horizontal="left" vertical="top" wrapText="1"/>
      <protection/>
    </xf>
    <xf numFmtId="0" fontId="78" fillId="10" borderId="41" xfId="0" applyFont="1" applyFill="1" applyBorder="1" applyAlignment="1" applyProtection="1">
      <alignment horizontal="left" vertical="top" wrapText="1"/>
      <protection/>
    </xf>
    <xf numFmtId="0" fontId="6" fillId="34" borderId="49" xfId="0" applyFont="1" applyFill="1" applyBorder="1" applyAlignment="1" applyProtection="1">
      <alignment horizontal="left" vertical="center"/>
      <protection locked="0"/>
    </xf>
    <xf numFmtId="0" fontId="6" fillId="34" borderId="43" xfId="0" applyFont="1" applyFill="1" applyBorder="1" applyAlignment="1" applyProtection="1">
      <alignment horizontal="left" vertical="center"/>
      <protection locked="0"/>
    </xf>
    <xf numFmtId="0" fontId="6" fillId="34" borderId="52" xfId="0" applyFont="1" applyFill="1" applyBorder="1" applyAlignment="1" applyProtection="1">
      <alignment horizontal="left" vertical="center"/>
      <protection locked="0"/>
    </xf>
    <xf numFmtId="0" fontId="6" fillId="10" borderId="75" xfId="0" applyFont="1" applyFill="1" applyBorder="1" applyAlignment="1" applyProtection="1">
      <alignment vertical="center" wrapText="1"/>
      <protection/>
    </xf>
    <xf numFmtId="0" fontId="6" fillId="10" borderId="31" xfId="0" applyFont="1" applyFill="1" applyBorder="1" applyAlignment="1" applyProtection="1">
      <alignment vertical="center"/>
      <protection/>
    </xf>
    <xf numFmtId="0" fontId="6" fillId="10" borderId="54" xfId="0" applyFont="1" applyFill="1" applyBorder="1" applyAlignment="1" applyProtection="1">
      <alignment vertical="center"/>
      <protection/>
    </xf>
    <xf numFmtId="0" fontId="6" fillId="10" borderId="35" xfId="0" applyFont="1" applyFill="1" applyBorder="1" applyAlignment="1" applyProtection="1">
      <alignment vertical="center"/>
      <protection/>
    </xf>
    <xf numFmtId="0" fontId="6" fillId="10" borderId="54" xfId="0" applyFont="1" applyFill="1" applyBorder="1" applyAlignment="1" applyProtection="1">
      <alignment vertical="center" wrapText="1"/>
      <protection/>
    </xf>
    <xf numFmtId="0" fontId="79" fillId="34" borderId="49" xfId="0" applyNumberFormat="1" applyFont="1" applyFill="1" applyBorder="1" applyAlignment="1" applyProtection="1">
      <alignment vertical="center"/>
      <protection locked="0"/>
    </xf>
    <xf numFmtId="0" fontId="79" fillId="34" borderId="43" xfId="0" applyNumberFormat="1" applyFont="1" applyFill="1" applyBorder="1" applyAlignment="1" applyProtection="1">
      <alignment vertical="center"/>
      <protection locked="0"/>
    </xf>
    <xf numFmtId="0" fontId="79" fillId="34" borderId="52" xfId="0" applyNumberFormat="1" applyFont="1" applyFill="1" applyBorder="1" applyAlignment="1" applyProtection="1">
      <alignment vertical="center"/>
      <protection locked="0"/>
    </xf>
    <xf numFmtId="0" fontId="5" fillId="34" borderId="49" xfId="42" applyNumberFormat="1" applyFont="1" applyFill="1" applyBorder="1" applyAlignment="1" applyProtection="1">
      <alignment horizontal="left" vertical="center"/>
      <protection locked="0"/>
    </xf>
    <xf numFmtId="0" fontId="5" fillId="34" borderId="43" xfId="42" applyNumberFormat="1" applyFont="1" applyFill="1" applyBorder="1" applyAlignment="1" applyProtection="1">
      <alignment horizontal="left" vertical="center"/>
      <protection locked="0"/>
    </xf>
    <xf numFmtId="0" fontId="5" fillId="34" borderId="52" xfId="42" applyNumberFormat="1" applyFont="1" applyFill="1" applyBorder="1" applyAlignment="1" applyProtection="1">
      <alignment horizontal="left" vertical="center"/>
      <protection locked="0"/>
    </xf>
    <xf numFmtId="0" fontId="5" fillId="34" borderId="64" xfId="42" applyNumberFormat="1" applyFont="1" applyFill="1" applyBorder="1" applyAlignment="1" applyProtection="1">
      <alignment horizontal="left" vertical="center"/>
      <protection locked="0"/>
    </xf>
    <xf numFmtId="0" fontId="5" fillId="34" borderId="37" xfId="42" applyNumberFormat="1" applyFont="1" applyFill="1" applyBorder="1" applyAlignment="1" applyProtection="1">
      <alignment horizontal="left" vertical="center"/>
      <protection locked="0"/>
    </xf>
    <xf numFmtId="0" fontId="5" fillId="34" borderId="33" xfId="42" applyNumberFormat="1" applyFont="1" applyFill="1" applyBorder="1" applyAlignment="1" applyProtection="1">
      <alignment horizontal="left" vertical="center"/>
      <protection locked="0"/>
    </xf>
    <xf numFmtId="0" fontId="6" fillId="34" borderId="64" xfId="0" applyNumberFormat="1" applyFont="1" applyFill="1" applyBorder="1" applyAlignment="1" applyProtection="1">
      <alignment horizontal="left" vertical="center"/>
      <protection locked="0"/>
    </xf>
    <xf numFmtId="0" fontId="6" fillId="34" borderId="37" xfId="0" applyNumberFormat="1" applyFont="1" applyFill="1" applyBorder="1" applyAlignment="1" applyProtection="1">
      <alignment horizontal="left" vertical="center"/>
      <protection locked="0"/>
    </xf>
    <xf numFmtId="0" fontId="6" fillId="34" borderId="33" xfId="0" applyNumberFormat="1" applyFont="1" applyFill="1" applyBorder="1" applyAlignment="1" applyProtection="1">
      <alignment horizontal="left" vertical="center"/>
      <protection locked="0"/>
    </xf>
    <xf numFmtId="0" fontId="6" fillId="10" borderId="72" xfId="0" applyNumberFormat="1" applyFont="1" applyFill="1" applyBorder="1" applyAlignment="1" applyProtection="1">
      <alignment vertical="center"/>
      <protection/>
    </xf>
    <xf numFmtId="0" fontId="6" fillId="10" borderId="46" xfId="0" applyNumberFormat="1" applyFont="1" applyFill="1" applyBorder="1" applyAlignment="1" applyProtection="1">
      <alignment vertical="center"/>
      <protection/>
    </xf>
    <xf numFmtId="0" fontId="79" fillId="34" borderId="0" xfId="0" applyFont="1" applyFill="1" applyBorder="1" applyAlignment="1" applyProtection="1">
      <alignment horizontal="center" vertical="center"/>
      <protection/>
    </xf>
    <xf numFmtId="0" fontId="79" fillId="34" borderId="73" xfId="0" applyNumberFormat="1" applyFont="1" applyFill="1" applyBorder="1" applyAlignment="1" applyProtection="1">
      <alignment vertical="center"/>
      <protection locked="0"/>
    </xf>
    <xf numFmtId="0" fontId="79" fillId="34" borderId="50" xfId="0" applyNumberFormat="1" applyFont="1" applyFill="1" applyBorder="1" applyAlignment="1" applyProtection="1">
      <alignment vertical="center"/>
      <protection locked="0"/>
    </xf>
    <xf numFmtId="0" fontId="79" fillId="34" borderId="74" xfId="0" applyNumberFormat="1" applyFont="1" applyFill="1" applyBorder="1" applyAlignment="1" applyProtection="1">
      <alignment vertical="center"/>
      <protection locked="0"/>
    </xf>
    <xf numFmtId="0" fontId="79" fillId="34" borderId="76" xfId="0" applyNumberFormat="1" applyFont="1" applyFill="1" applyBorder="1" applyAlignment="1" applyProtection="1">
      <alignment vertical="center"/>
      <protection locked="0"/>
    </xf>
    <xf numFmtId="0" fontId="79" fillId="34" borderId="0" xfId="0" applyNumberFormat="1" applyFont="1" applyFill="1" applyBorder="1" applyAlignment="1" applyProtection="1">
      <alignment vertical="center"/>
      <protection locked="0"/>
    </xf>
    <xf numFmtId="0" fontId="79" fillId="34" borderId="42" xfId="0" applyNumberFormat="1" applyFont="1" applyFill="1" applyBorder="1" applyAlignment="1" applyProtection="1">
      <alignment vertical="center"/>
      <protection locked="0"/>
    </xf>
    <xf numFmtId="0" fontId="15" fillId="10" borderId="54" xfId="0" applyFont="1" applyFill="1" applyBorder="1" applyAlignment="1" applyProtection="1">
      <alignment horizontal="left" vertical="center" wrapText="1"/>
      <protection/>
    </xf>
    <xf numFmtId="0" fontId="78" fillId="10" borderId="43" xfId="0" applyFont="1" applyFill="1" applyBorder="1" applyAlignment="1" applyProtection="1">
      <alignment horizontal="left" vertical="center" wrapText="1"/>
      <protection/>
    </xf>
    <xf numFmtId="0" fontId="97" fillId="10" borderId="59" xfId="0" applyFont="1" applyFill="1" applyBorder="1" applyAlignment="1" applyProtection="1">
      <alignment horizontal="center" vertical="center" wrapText="1"/>
      <protection/>
    </xf>
    <xf numFmtId="0" fontId="96" fillId="10" borderId="60" xfId="0" applyFont="1" applyFill="1" applyBorder="1" applyAlignment="1" applyProtection="1">
      <alignment horizontal="center" vertical="center" wrapText="1"/>
      <protection/>
    </xf>
    <xf numFmtId="0" fontId="96" fillId="10" borderId="61" xfId="0" applyFont="1" applyFill="1" applyBorder="1" applyAlignment="1" applyProtection="1">
      <alignment horizontal="center" vertical="center" wrapText="1"/>
      <protection/>
    </xf>
    <xf numFmtId="0" fontId="10" fillId="16" borderId="59" xfId="0" applyFont="1" applyFill="1" applyBorder="1" applyAlignment="1" applyProtection="1">
      <alignment horizontal="center" vertical="center"/>
      <protection/>
    </xf>
    <xf numFmtId="0" fontId="10" fillId="16" borderId="60" xfId="0" applyFont="1" applyFill="1" applyBorder="1" applyAlignment="1" applyProtection="1">
      <alignment horizontal="center" vertical="center"/>
      <protection/>
    </xf>
    <xf numFmtId="0" fontId="10" fillId="16" borderId="61" xfId="0" applyFont="1" applyFill="1" applyBorder="1" applyAlignment="1" applyProtection="1">
      <alignment horizontal="center" vertical="center"/>
      <protection/>
    </xf>
    <xf numFmtId="0" fontId="15" fillId="10" borderId="77" xfId="0" applyFont="1" applyFill="1" applyBorder="1" applyAlignment="1" applyProtection="1">
      <alignment horizontal="left" vertical="center" wrapText="1"/>
      <protection/>
    </xf>
    <xf numFmtId="0" fontId="78" fillId="10" borderId="70" xfId="0" applyFont="1" applyFill="1" applyBorder="1" applyAlignment="1" applyProtection="1">
      <alignment horizontal="left" vertical="center" wrapText="1"/>
      <protection/>
    </xf>
    <xf numFmtId="0" fontId="78" fillId="10" borderId="71" xfId="0" applyFont="1" applyFill="1" applyBorder="1" applyAlignment="1" applyProtection="1">
      <alignment horizontal="left" vertical="center" wrapText="1"/>
      <protection/>
    </xf>
    <xf numFmtId="43" fontId="79" fillId="34" borderId="49" xfId="42" applyFont="1" applyFill="1" applyBorder="1" applyAlignment="1" applyProtection="1">
      <alignment horizontal="center" vertical="center"/>
      <protection locked="0"/>
    </xf>
    <xf numFmtId="43" fontId="79" fillId="34" borderId="52" xfId="42" applyFont="1" applyFill="1" applyBorder="1" applyAlignment="1" applyProtection="1">
      <alignment horizontal="center" vertical="center"/>
      <protection locked="0"/>
    </xf>
    <xf numFmtId="0" fontId="79" fillId="34" borderId="59" xfId="0" applyFont="1" applyFill="1" applyBorder="1" applyAlignment="1" applyProtection="1">
      <alignment horizontal="center" vertical="center"/>
      <protection locked="0"/>
    </xf>
    <xf numFmtId="0" fontId="79" fillId="34" borderId="60" xfId="0" applyFont="1" applyFill="1" applyBorder="1" applyAlignment="1" applyProtection="1">
      <alignment horizontal="center" vertical="center"/>
      <protection locked="0"/>
    </xf>
    <xf numFmtId="0" fontId="79" fillId="34" borderId="61" xfId="0" applyFont="1" applyFill="1" applyBorder="1" applyAlignment="1" applyProtection="1">
      <alignment horizontal="center" vertical="center"/>
      <protection locked="0"/>
    </xf>
    <xf numFmtId="0" fontId="84" fillId="10" borderId="0" xfId="0" applyFont="1" applyFill="1" applyBorder="1" applyAlignment="1" applyProtection="1">
      <alignment horizontal="center" vertical="top" wrapText="1"/>
      <protection/>
    </xf>
    <xf numFmtId="0" fontId="84" fillId="10" borderId="42" xfId="0" applyFont="1" applyFill="1" applyBorder="1" applyAlignment="1" applyProtection="1">
      <alignment horizontal="center" vertical="top" wrapText="1"/>
      <protection/>
    </xf>
    <xf numFmtId="0" fontId="79" fillId="34" borderId="75" xfId="0" applyFont="1" applyFill="1" applyBorder="1" applyAlignment="1" applyProtection="1">
      <alignment horizontal="left" vertical="top"/>
      <protection locked="0"/>
    </xf>
    <xf numFmtId="0" fontId="79" fillId="34" borderId="37" xfId="0" applyFont="1" applyFill="1" applyBorder="1" applyAlignment="1" applyProtection="1">
      <alignment horizontal="left" vertical="top"/>
      <protection locked="0"/>
    </xf>
    <xf numFmtId="0" fontId="79" fillId="34" borderId="33" xfId="0" applyFont="1" applyFill="1" applyBorder="1" applyAlignment="1" applyProtection="1">
      <alignment horizontal="left" vertical="top"/>
      <protection locked="0"/>
    </xf>
    <xf numFmtId="0" fontId="2" fillId="10" borderId="39" xfId="0" applyFont="1" applyFill="1" applyBorder="1" applyAlignment="1" applyProtection="1">
      <alignment horizontal="center" vertical="center" wrapText="1"/>
      <protection/>
    </xf>
    <xf numFmtId="0" fontId="2" fillId="10" borderId="65" xfId="0" applyFont="1" applyFill="1" applyBorder="1" applyAlignment="1" applyProtection="1">
      <alignment horizontal="center" vertical="center" wrapText="1"/>
      <protection/>
    </xf>
    <xf numFmtId="0" fontId="2" fillId="10" borderId="72" xfId="0" applyFont="1" applyFill="1" applyBorder="1" applyAlignment="1" applyProtection="1">
      <alignment horizontal="center" vertical="center" wrapText="1"/>
      <protection/>
    </xf>
    <xf numFmtId="0" fontId="2" fillId="10" borderId="46" xfId="0" applyFont="1" applyFill="1" applyBorder="1" applyAlignment="1" applyProtection="1">
      <alignment horizontal="center" vertical="center" wrapText="1"/>
      <protection/>
    </xf>
    <xf numFmtId="0" fontId="79" fillId="34" borderId="49" xfId="0" applyFont="1" applyFill="1" applyBorder="1" applyAlignment="1" applyProtection="1">
      <alignment horizontal="center" vertical="center"/>
      <protection locked="0"/>
    </xf>
    <xf numFmtId="0" fontId="79" fillId="34" borderId="43" xfId="0" applyFont="1" applyFill="1" applyBorder="1" applyAlignment="1" applyProtection="1">
      <alignment horizontal="center" vertical="center"/>
      <protection locked="0"/>
    </xf>
    <xf numFmtId="0" fontId="79" fillId="34" borderId="35" xfId="0" applyFont="1" applyFill="1" applyBorder="1" applyAlignment="1" applyProtection="1">
      <alignment horizontal="center" vertical="center"/>
      <protection locked="0"/>
    </xf>
    <xf numFmtId="0" fontId="82" fillId="10" borderId="60" xfId="0" applyNumberFormat="1" applyFont="1" applyFill="1" applyBorder="1" applyAlignment="1" applyProtection="1">
      <alignment horizontal="right" vertical="center" wrapText="1"/>
      <protection/>
    </xf>
    <xf numFmtId="0" fontId="82" fillId="10" borderId="78" xfId="0" applyNumberFormat="1" applyFont="1" applyFill="1" applyBorder="1" applyAlignment="1" applyProtection="1">
      <alignment horizontal="right" vertical="center" wrapText="1"/>
      <protection/>
    </xf>
    <xf numFmtId="0" fontId="6" fillId="10" borderId="39" xfId="0" applyFont="1" applyFill="1" applyBorder="1" applyAlignment="1" applyProtection="1">
      <alignment horizontal="left" vertical="top" wrapText="1"/>
      <protection/>
    </xf>
    <xf numFmtId="0" fontId="6" fillId="10" borderId="40" xfId="0" applyFont="1" applyFill="1" applyBorder="1" applyAlignment="1" applyProtection="1">
      <alignment horizontal="left" vertical="top" wrapText="1"/>
      <protection/>
    </xf>
    <xf numFmtId="0" fontId="6" fillId="10" borderId="41" xfId="0" applyFont="1" applyFill="1" applyBorder="1" applyAlignment="1" applyProtection="1">
      <alignment horizontal="left" vertical="top" wrapText="1"/>
      <protection/>
    </xf>
    <xf numFmtId="0" fontId="6" fillId="10" borderId="11" xfId="0" applyFont="1" applyFill="1" applyBorder="1" applyAlignment="1" applyProtection="1">
      <alignment horizontal="left" vertical="top" wrapText="1"/>
      <protection/>
    </xf>
    <xf numFmtId="0" fontId="6" fillId="10" borderId="0" xfId="0" applyFont="1" applyFill="1" applyBorder="1" applyAlignment="1" applyProtection="1">
      <alignment horizontal="left" vertical="top" wrapText="1"/>
      <protection/>
    </xf>
    <xf numFmtId="0" fontId="6" fillId="10" borderId="42" xfId="0" applyFont="1" applyFill="1" applyBorder="1" applyAlignment="1" applyProtection="1">
      <alignment horizontal="left" vertical="top" wrapText="1"/>
      <protection/>
    </xf>
    <xf numFmtId="0" fontId="6" fillId="10" borderId="12" xfId="0" applyFont="1" applyFill="1" applyBorder="1" applyAlignment="1" applyProtection="1">
      <alignment horizontal="left" vertical="top" wrapText="1"/>
      <protection/>
    </xf>
    <xf numFmtId="0" fontId="6" fillId="10" borderId="13" xfId="0" applyFont="1" applyFill="1" applyBorder="1" applyAlignment="1" applyProtection="1">
      <alignment horizontal="left" vertical="top" wrapText="1"/>
      <protection/>
    </xf>
    <xf numFmtId="0" fontId="6" fillId="10" borderId="14" xfId="0" applyFont="1" applyFill="1" applyBorder="1" applyAlignment="1" applyProtection="1">
      <alignment horizontal="left" vertical="top" wrapText="1"/>
      <protection/>
    </xf>
    <xf numFmtId="0" fontId="79" fillId="34" borderId="54" xfId="0" applyFont="1" applyFill="1" applyBorder="1" applyAlignment="1" applyProtection="1">
      <alignment horizontal="left" vertical="top"/>
      <protection locked="0"/>
    </xf>
    <xf numFmtId="0" fontId="79" fillId="34" borderId="43" xfId="0" applyFont="1" applyFill="1" applyBorder="1" applyAlignment="1" applyProtection="1">
      <alignment horizontal="left" vertical="top"/>
      <protection locked="0"/>
    </xf>
    <xf numFmtId="0" fontId="79" fillId="34" borderId="52" xfId="0" applyFont="1" applyFill="1" applyBorder="1" applyAlignment="1" applyProtection="1">
      <alignment horizontal="left" vertical="top"/>
      <protection locked="0"/>
    </xf>
    <xf numFmtId="0" fontId="79" fillId="34" borderId="66" xfId="0" applyFont="1" applyFill="1" applyBorder="1" applyAlignment="1" applyProtection="1">
      <alignment horizontal="left" vertical="top"/>
      <protection locked="0"/>
    </xf>
    <xf numFmtId="0" fontId="79" fillId="34" borderId="67" xfId="0" applyFont="1" applyFill="1" applyBorder="1" applyAlignment="1" applyProtection="1">
      <alignment horizontal="left" vertical="top"/>
      <protection locked="0"/>
    </xf>
    <xf numFmtId="0" fontId="79" fillId="34" borderId="79" xfId="0" applyFont="1" applyFill="1" applyBorder="1" applyAlignment="1" applyProtection="1">
      <alignment horizontal="left" vertical="top"/>
      <protection locked="0"/>
    </xf>
    <xf numFmtId="0" fontId="5" fillId="10" borderId="64" xfId="0" applyFont="1" applyFill="1" applyBorder="1" applyAlignment="1" applyProtection="1">
      <alignment horizontal="center" vertical="center"/>
      <protection/>
    </xf>
    <xf numFmtId="0" fontId="5" fillId="10" borderId="33" xfId="0" applyFont="1" applyFill="1" applyBorder="1" applyAlignment="1" applyProtection="1">
      <alignment horizontal="center" vertical="center"/>
      <protection/>
    </xf>
    <xf numFmtId="0" fontId="5" fillId="10" borderId="64" xfId="0" applyFont="1" applyFill="1" applyBorder="1" applyAlignment="1" applyProtection="1">
      <alignment horizontal="center" vertical="center" wrapText="1"/>
      <protection/>
    </xf>
    <xf numFmtId="0" fontId="5" fillId="10" borderId="37" xfId="0" applyFont="1" applyFill="1" applyBorder="1" applyAlignment="1" applyProtection="1">
      <alignment horizontal="center" vertical="center"/>
      <protection/>
    </xf>
    <xf numFmtId="0" fontId="5" fillId="10" borderId="31" xfId="0" applyFont="1" applyFill="1" applyBorder="1" applyAlignment="1" applyProtection="1">
      <alignment horizontal="center" vertical="center"/>
      <protection/>
    </xf>
    <xf numFmtId="0" fontId="18" fillId="10" borderId="39" xfId="0" applyFont="1" applyFill="1" applyBorder="1" applyAlignment="1" applyProtection="1">
      <alignment horizontal="left" vertical="top" wrapText="1"/>
      <protection/>
    </xf>
    <xf numFmtId="0" fontId="18" fillId="10" borderId="40" xfId="0" applyFont="1" applyFill="1" applyBorder="1" applyAlignment="1" applyProtection="1">
      <alignment horizontal="left" vertical="top" wrapText="1"/>
      <protection/>
    </xf>
    <xf numFmtId="0" fontId="18" fillId="10" borderId="41" xfId="0" applyFont="1" applyFill="1" applyBorder="1" applyAlignment="1" applyProtection="1">
      <alignment horizontal="left" vertical="top" wrapText="1"/>
      <protection/>
    </xf>
    <xf numFmtId="0" fontId="18" fillId="10" borderId="11" xfId="0" applyFont="1" applyFill="1" applyBorder="1" applyAlignment="1" applyProtection="1">
      <alignment horizontal="left" vertical="top" wrapText="1"/>
      <protection/>
    </xf>
    <xf numFmtId="0" fontId="18" fillId="10" borderId="0" xfId="0" applyFont="1" applyFill="1" applyBorder="1" applyAlignment="1" applyProtection="1">
      <alignment horizontal="left" vertical="top" wrapText="1"/>
      <protection/>
    </xf>
    <xf numFmtId="0" fontId="18" fillId="10" borderId="42" xfId="0" applyFont="1" applyFill="1" applyBorder="1" applyAlignment="1" applyProtection="1">
      <alignment horizontal="left" vertical="top" wrapText="1"/>
      <protection/>
    </xf>
    <xf numFmtId="0" fontId="18" fillId="10" borderId="12" xfId="0" applyFont="1" applyFill="1" applyBorder="1" applyAlignment="1" applyProtection="1">
      <alignment horizontal="left" vertical="top" wrapText="1"/>
      <protection/>
    </xf>
    <xf numFmtId="0" fontId="18" fillId="10" borderId="13" xfId="0" applyFont="1" applyFill="1" applyBorder="1" applyAlignment="1" applyProtection="1">
      <alignment horizontal="left" vertical="top" wrapText="1"/>
      <protection/>
    </xf>
    <xf numFmtId="0" fontId="18" fillId="10" borderId="14" xfId="0" applyFont="1" applyFill="1" applyBorder="1" applyAlignment="1" applyProtection="1">
      <alignment horizontal="left" vertical="top" wrapText="1"/>
      <protection/>
    </xf>
    <xf numFmtId="0" fontId="84" fillId="10" borderId="80" xfId="42" applyNumberFormat="1" applyFont="1" applyFill="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85725</xdr:colOff>
      <xdr:row>13</xdr:row>
      <xdr:rowOff>561975</xdr:rowOff>
    </xdr:from>
    <xdr:ext cx="419100" cy="6096000"/>
    <xdr:sp>
      <xdr:nvSpPr>
        <xdr:cNvPr id="1" name="TextBox 5"/>
        <xdr:cNvSpPr txBox="1">
          <a:spLocks noChangeArrowheads="1"/>
        </xdr:cNvSpPr>
      </xdr:nvSpPr>
      <xdr:spPr>
        <a:xfrm rot="5400000">
          <a:off x="15754350" y="6353175"/>
          <a:ext cx="419100" cy="6096000"/>
        </a:xfrm>
        <a:prstGeom prst="rect">
          <a:avLst/>
        </a:prstGeom>
        <a:noFill/>
        <a:ln w="19050" cmpd="sng">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Arial"/>
              <a:ea typeface="Arial"/>
              <a:cs typeface="Arial"/>
            </a:rPr>
            <a:t>FOR OFFICE</a:t>
          </a:r>
          <a:r>
            <a:rPr lang="en-US" cap="none" sz="1400" b="1" i="0" u="none" baseline="0">
              <a:solidFill>
                <a:srgbClr val="000000"/>
              </a:solidFill>
              <a:latin typeface="Arial"/>
              <a:ea typeface="Arial"/>
              <a:cs typeface="Arial"/>
            </a:rPr>
            <a:t> USE ONLY  - </a:t>
          </a:r>
          <a:r>
            <a:rPr lang="en-US" cap="none" sz="1400" b="1" i="0" u="none" baseline="0">
              <a:solidFill>
                <a:srgbClr val="000000"/>
              </a:solidFill>
              <a:latin typeface="Arial"/>
              <a:ea typeface="Arial"/>
              <a:cs typeface="Arial"/>
            </a:rPr>
            <a:t>NSC</a:t>
          </a:r>
          <a:r>
            <a:rPr lang="en-US" cap="none" sz="1400" b="1" i="0" u="none" baseline="0">
              <a:solidFill>
                <a:srgbClr val="000000"/>
              </a:solidFill>
              <a:latin typeface="Arial"/>
              <a:ea typeface="Arial"/>
              <a:cs typeface="Arial"/>
            </a:rPr>
            <a:t> ORDER NO.
</a:t>
          </a:r>
        </a:p>
      </xdr:txBody>
    </xdr:sp>
    <xdr:clientData/>
  </xdr:oneCellAnchor>
  <xdr:twoCellAnchor>
    <xdr:from>
      <xdr:col>4</xdr:col>
      <xdr:colOff>914400</xdr:colOff>
      <xdr:row>64</xdr:row>
      <xdr:rowOff>0</xdr:rowOff>
    </xdr:from>
    <xdr:to>
      <xdr:col>5</xdr:col>
      <xdr:colOff>104775</xdr:colOff>
      <xdr:row>64</xdr:row>
      <xdr:rowOff>0</xdr:rowOff>
    </xdr:to>
    <xdr:sp>
      <xdr:nvSpPr>
        <xdr:cNvPr id="2" name="Right Arrow 1"/>
        <xdr:cNvSpPr>
          <a:spLocks/>
        </xdr:cNvSpPr>
      </xdr:nvSpPr>
      <xdr:spPr>
        <a:xfrm>
          <a:off x="5905500" y="33737550"/>
          <a:ext cx="238125" cy="0"/>
        </a:xfrm>
        <a:prstGeom prst="rightArrow">
          <a:avLst>
            <a:gd name="adj" fmla="val 38060"/>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914400</xdr:colOff>
      <xdr:row>63</xdr:row>
      <xdr:rowOff>114300</xdr:rowOff>
    </xdr:from>
    <xdr:to>
      <xdr:col>5</xdr:col>
      <xdr:colOff>171450</xdr:colOff>
      <xdr:row>63</xdr:row>
      <xdr:rowOff>257175</xdr:rowOff>
    </xdr:to>
    <xdr:sp>
      <xdr:nvSpPr>
        <xdr:cNvPr id="3" name="Right Arrow 7"/>
        <xdr:cNvSpPr>
          <a:spLocks/>
        </xdr:cNvSpPr>
      </xdr:nvSpPr>
      <xdr:spPr>
        <a:xfrm>
          <a:off x="5905500" y="32775525"/>
          <a:ext cx="304800" cy="142875"/>
        </a:xfrm>
        <a:prstGeom prst="rightArrow">
          <a:avLst>
            <a:gd name="adj" fmla="val 25097"/>
          </a:avLst>
        </a:prstGeom>
        <a:solidFill>
          <a:srgbClr val="000000"/>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03"/>
  <sheetViews>
    <sheetView tabSelected="1" zoomScale="75" zoomScaleNormal="75" zoomScalePageLayoutView="0" workbookViewId="0" topLeftCell="A1">
      <selection activeCell="D6" sqref="D6:H6"/>
    </sheetView>
  </sheetViews>
  <sheetFormatPr defaultColWidth="9.140625" defaultRowHeight="15"/>
  <cols>
    <col min="1" max="1" width="1.7109375" style="2" customWidth="1"/>
    <col min="2" max="2" width="7.7109375" style="266" customWidth="1"/>
    <col min="3" max="3" width="12.7109375" style="214" customWidth="1"/>
    <col min="4" max="4" width="52.7109375" style="2" customWidth="1"/>
    <col min="5" max="5" width="15.7109375" style="267" customWidth="1"/>
    <col min="6" max="6" width="9.7109375" style="267" customWidth="1"/>
    <col min="7" max="7" width="7.7109375" style="267" customWidth="1"/>
    <col min="8" max="8" width="13.7109375" style="267" customWidth="1"/>
    <col min="9" max="9" width="9.7109375" style="266" customWidth="1"/>
    <col min="10" max="10" width="11.7109375" style="268" customWidth="1"/>
    <col min="11" max="11" width="15.7109375" style="255" customWidth="1"/>
    <col min="12" max="12" width="6.7109375" style="266" customWidth="1"/>
    <col min="13" max="13" width="13.7109375" style="266" customWidth="1"/>
    <col min="14" max="14" width="15.7109375" style="2" customWidth="1"/>
    <col min="15" max="15" width="5.57421875" style="266" customWidth="1"/>
    <col min="16" max="16" width="15.7109375" style="268" customWidth="1"/>
    <col min="17" max="17" width="18.7109375" style="2" customWidth="1"/>
    <col min="18" max="18" width="8.7109375" style="2" customWidth="1"/>
    <col min="19" max="19" width="12.00390625" style="2" customWidth="1"/>
    <col min="20" max="20" width="3.140625" style="2" customWidth="1"/>
    <col min="21" max="21" width="9.140625" style="2" customWidth="1"/>
    <col min="22" max="22" width="9.28125" style="255" bestFit="1" customWidth="1"/>
    <col min="23" max="23" width="10.421875" style="255" bestFit="1" customWidth="1"/>
    <col min="24" max="16384" width="9.140625" style="2" customWidth="1"/>
  </cols>
  <sheetData>
    <row r="1" spans="1:23" s="217" customFormat="1" ht="24.75" customHeight="1" thickBot="1">
      <c r="A1" s="24"/>
      <c r="B1" s="25" t="s">
        <v>64</v>
      </c>
      <c r="C1" s="157" t="s">
        <v>65</v>
      </c>
      <c r="D1" s="24"/>
      <c r="E1" s="26"/>
      <c r="F1" s="26"/>
      <c r="G1" s="26"/>
      <c r="H1" s="26"/>
      <c r="I1" s="27"/>
      <c r="J1" s="28"/>
      <c r="K1" s="29"/>
      <c r="L1" s="27"/>
      <c r="M1" s="27"/>
      <c r="N1" s="24"/>
      <c r="O1" s="27"/>
      <c r="P1" s="28"/>
      <c r="Q1" s="24"/>
      <c r="R1" s="24"/>
      <c r="V1" s="218"/>
      <c r="W1" s="218"/>
    </row>
    <row r="2" spans="1:27" s="217" customFormat="1" ht="30" customHeight="1" thickBot="1">
      <c r="A2" s="24"/>
      <c r="B2" s="273" t="s">
        <v>98</v>
      </c>
      <c r="C2" s="274"/>
      <c r="D2" s="274"/>
      <c r="E2" s="274"/>
      <c r="F2" s="274"/>
      <c r="G2" s="274"/>
      <c r="H2" s="274"/>
      <c r="I2" s="274"/>
      <c r="J2" s="274"/>
      <c r="K2" s="274"/>
      <c r="L2" s="274"/>
      <c r="M2" s="274"/>
      <c r="N2" s="274"/>
      <c r="O2" s="274"/>
      <c r="P2" s="275"/>
      <c r="Q2" s="30" t="s">
        <v>16</v>
      </c>
      <c r="R2" s="31"/>
      <c r="S2" s="219"/>
      <c r="T2" s="219"/>
      <c r="U2" s="220"/>
      <c r="Z2" s="218"/>
      <c r="AA2" s="218"/>
    </row>
    <row r="3" spans="1:27" s="222" customFormat="1" ht="30" customHeight="1" thickBot="1">
      <c r="A3" s="32"/>
      <c r="B3" s="314" t="s">
        <v>49</v>
      </c>
      <c r="C3" s="315"/>
      <c r="D3" s="315"/>
      <c r="E3" s="315"/>
      <c r="F3" s="315"/>
      <c r="G3" s="315"/>
      <c r="H3" s="316"/>
      <c r="I3" s="314" t="s">
        <v>51</v>
      </c>
      <c r="J3" s="315"/>
      <c r="K3" s="315"/>
      <c r="L3" s="315"/>
      <c r="M3" s="315"/>
      <c r="N3" s="315"/>
      <c r="O3" s="315"/>
      <c r="P3" s="315"/>
      <c r="Q3" s="316"/>
      <c r="R3" s="31"/>
      <c r="S3" s="221"/>
      <c r="T3" s="221"/>
      <c r="U3" s="221"/>
      <c r="Z3" s="223"/>
      <c r="AA3" s="223"/>
    </row>
    <row r="4" spans="1:27" s="222" customFormat="1" ht="34.5" customHeight="1">
      <c r="A4" s="32"/>
      <c r="B4" s="334" t="s">
        <v>54</v>
      </c>
      <c r="C4" s="335"/>
      <c r="D4" s="348"/>
      <c r="E4" s="349"/>
      <c r="F4" s="349"/>
      <c r="G4" s="349"/>
      <c r="H4" s="350"/>
      <c r="I4" s="334" t="s">
        <v>54</v>
      </c>
      <c r="J4" s="335"/>
      <c r="K4" s="345"/>
      <c r="L4" s="346"/>
      <c r="M4" s="346"/>
      <c r="N4" s="346"/>
      <c r="O4" s="346"/>
      <c r="P4" s="346"/>
      <c r="Q4" s="347"/>
      <c r="R4" s="31"/>
      <c r="S4" s="224"/>
      <c r="T4" s="224"/>
      <c r="U4" s="224"/>
      <c r="Z4" s="223"/>
      <c r="AA4" s="223"/>
    </row>
    <row r="5" spans="1:27" s="222" customFormat="1" ht="34.5" customHeight="1">
      <c r="A5" s="32"/>
      <c r="B5" s="336" t="s">
        <v>23</v>
      </c>
      <c r="C5" s="337"/>
      <c r="D5" s="317"/>
      <c r="E5" s="318"/>
      <c r="F5" s="318"/>
      <c r="G5" s="318"/>
      <c r="H5" s="319"/>
      <c r="I5" s="336" t="s">
        <v>23</v>
      </c>
      <c r="J5" s="337"/>
      <c r="K5" s="342"/>
      <c r="L5" s="343"/>
      <c r="M5" s="343"/>
      <c r="N5" s="343"/>
      <c r="O5" s="343"/>
      <c r="P5" s="343"/>
      <c r="Q5" s="344"/>
      <c r="R5" s="31"/>
      <c r="S5" s="224"/>
      <c r="T5" s="224"/>
      <c r="U5" s="224"/>
      <c r="Z5" s="223"/>
      <c r="AA5" s="223"/>
    </row>
    <row r="6" spans="1:27" s="222" customFormat="1" ht="34.5" customHeight="1">
      <c r="A6" s="32"/>
      <c r="B6" s="338" t="s">
        <v>44</v>
      </c>
      <c r="C6" s="337"/>
      <c r="D6" s="317"/>
      <c r="E6" s="318"/>
      <c r="F6" s="318"/>
      <c r="G6" s="318"/>
      <c r="H6" s="319"/>
      <c r="I6" s="338" t="s">
        <v>44</v>
      </c>
      <c r="J6" s="337"/>
      <c r="K6" s="331"/>
      <c r="L6" s="332"/>
      <c r="M6" s="332"/>
      <c r="N6" s="332"/>
      <c r="O6" s="332"/>
      <c r="P6" s="332"/>
      <c r="Q6" s="333"/>
      <c r="R6" s="31"/>
      <c r="S6" s="225"/>
      <c r="T6" s="225"/>
      <c r="U6" s="225"/>
      <c r="Z6" s="223"/>
      <c r="AA6" s="223"/>
    </row>
    <row r="7" spans="1:27" s="222" customFormat="1" ht="52.5" customHeight="1">
      <c r="A7" s="32"/>
      <c r="B7" s="210" t="s">
        <v>25</v>
      </c>
      <c r="C7" s="158"/>
      <c r="D7" s="317"/>
      <c r="E7" s="318"/>
      <c r="F7" s="318"/>
      <c r="G7" s="318"/>
      <c r="H7" s="319"/>
      <c r="I7" s="351" t="s">
        <v>26</v>
      </c>
      <c r="J7" s="352"/>
      <c r="K7" s="331"/>
      <c r="L7" s="332"/>
      <c r="M7" s="332"/>
      <c r="N7" s="332"/>
      <c r="O7" s="332"/>
      <c r="P7" s="332"/>
      <c r="Q7" s="333"/>
      <c r="R7" s="31"/>
      <c r="S7" s="225"/>
      <c r="T7" s="225"/>
      <c r="U7" s="225"/>
      <c r="Z7" s="223"/>
      <c r="AA7" s="223"/>
    </row>
    <row r="8" spans="1:27" s="222" customFormat="1" ht="34.5" customHeight="1">
      <c r="A8" s="32"/>
      <c r="B8" s="320" t="s">
        <v>27</v>
      </c>
      <c r="C8" s="321"/>
      <c r="D8" s="127"/>
      <c r="E8" s="33" t="s">
        <v>22</v>
      </c>
      <c r="F8" s="339"/>
      <c r="G8" s="340"/>
      <c r="H8" s="341"/>
      <c r="I8" s="320" t="s">
        <v>27</v>
      </c>
      <c r="J8" s="321"/>
      <c r="K8" s="297"/>
      <c r="L8" s="298"/>
      <c r="M8" s="299"/>
      <c r="N8" s="34" t="s">
        <v>22</v>
      </c>
      <c r="O8" s="322"/>
      <c r="P8" s="323"/>
      <c r="Q8" s="324"/>
      <c r="R8" s="31"/>
      <c r="S8" s="226"/>
      <c r="T8" s="353" t="s">
        <v>0</v>
      </c>
      <c r="U8" s="353"/>
      <c r="Z8" s="223"/>
      <c r="AA8" s="223"/>
    </row>
    <row r="9" spans="1:27" s="222" customFormat="1" ht="34.5" customHeight="1">
      <c r="A9" s="32"/>
      <c r="B9" s="320" t="s">
        <v>28</v>
      </c>
      <c r="C9" s="321"/>
      <c r="D9" s="127"/>
      <c r="E9" s="33" t="s">
        <v>29</v>
      </c>
      <c r="F9" s="339"/>
      <c r="G9" s="340"/>
      <c r="H9" s="341"/>
      <c r="I9" s="320" t="s">
        <v>28</v>
      </c>
      <c r="J9" s="321"/>
      <c r="K9" s="297"/>
      <c r="L9" s="298"/>
      <c r="M9" s="299"/>
      <c r="N9" s="34" t="s">
        <v>29</v>
      </c>
      <c r="O9" s="322"/>
      <c r="P9" s="323"/>
      <c r="Q9" s="324"/>
      <c r="R9" s="31"/>
      <c r="S9" s="226"/>
      <c r="T9" s="353" t="s">
        <v>0</v>
      </c>
      <c r="U9" s="353"/>
      <c r="Z9" s="223"/>
      <c r="AA9" s="223"/>
    </row>
    <row r="10" spans="1:27" s="222" customFormat="1" ht="34.5" customHeight="1">
      <c r="A10" s="32"/>
      <c r="B10" s="320" t="s">
        <v>30</v>
      </c>
      <c r="C10" s="321"/>
      <c r="D10" s="128"/>
      <c r="E10" s="33" t="s">
        <v>31</v>
      </c>
      <c r="F10" s="339"/>
      <c r="G10" s="340"/>
      <c r="H10" s="341"/>
      <c r="I10" s="320" t="s">
        <v>30</v>
      </c>
      <c r="J10" s="321"/>
      <c r="K10" s="297"/>
      <c r="L10" s="298"/>
      <c r="M10" s="299"/>
      <c r="N10" s="34" t="s">
        <v>31</v>
      </c>
      <c r="O10" s="322"/>
      <c r="P10" s="323"/>
      <c r="Q10" s="324"/>
      <c r="R10" s="31"/>
      <c r="S10" s="226"/>
      <c r="T10" s="353" t="s">
        <v>0</v>
      </c>
      <c r="U10" s="353"/>
      <c r="Z10" s="223"/>
      <c r="AA10" s="223"/>
    </row>
    <row r="11" spans="1:27" s="229" customFormat="1" ht="34.5" customHeight="1">
      <c r="A11" s="35"/>
      <c r="B11" s="325" t="s">
        <v>32</v>
      </c>
      <c r="C11" s="326"/>
      <c r="D11" s="129"/>
      <c r="E11" s="33" t="s">
        <v>55</v>
      </c>
      <c r="F11" s="339"/>
      <c r="G11" s="340"/>
      <c r="H11" s="341"/>
      <c r="I11" s="325" t="s">
        <v>32</v>
      </c>
      <c r="J11" s="326"/>
      <c r="K11" s="300"/>
      <c r="L11" s="301"/>
      <c r="M11" s="302"/>
      <c r="N11" s="34" t="s">
        <v>56</v>
      </c>
      <c r="O11" s="354"/>
      <c r="P11" s="355"/>
      <c r="Q11" s="356"/>
      <c r="R11" s="31"/>
      <c r="S11" s="227"/>
      <c r="T11" s="228" t="s">
        <v>0</v>
      </c>
      <c r="U11" s="228"/>
      <c r="Z11" s="230"/>
      <c r="AA11" s="230"/>
    </row>
    <row r="12" spans="1:27" s="229" customFormat="1" ht="52.5" customHeight="1">
      <c r="A12" s="35"/>
      <c r="B12" s="309" t="s">
        <v>93</v>
      </c>
      <c r="C12" s="310"/>
      <c r="D12" s="130"/>
      <c r="E12" s="36" t="s">
        <v>34</v>
      </c>
      <c r="F12" s="311"/>
      <c r="G12" s="312"/>
      <c r="H12" s="313"/>
      <c r="I12" s="307" t="s">
        <v>94</v>
      </c>
      <c r="J12" s="308"/>
      <c r="K12" s="300"/>
      <c r="L12" s="301"/>
      <c r="M12" s="302"/>
      <c r="N12" s="37" t="s">
        <v>33</v>
      </c>
      <c r="O12" s="357"/>
      <c r="P12" s="358"/>
      <c r="Q12" s="359"/>
      <c r="R12" s="31"/>
      <c r="S12" s="227"/>
      <c r="T12" s="353"/>
      <c r="U12" s="353"/>
      <c r="Z12" s="230"/>
      <c r="AA12" s="230"/>
    </row>
    <row r="13" spans="1:26" s="229" customFormat="1" ht="24.75" customHeight="1" thickBot="1">
      <c r="A13" s="35"/>
      <c r="B13" s="368" t="s">
        <v>50</v>
      </c>
      <c r="C13" s="369"/>
      <c r="D13" s="369"/>
      <c r="E13" s="369"/>
      <c r="F13" s="369"/>
      <c r="G13" s="369"/>
      <c r="H13" s="369"/>
      <c r="I13" s="369"/>
      <c r="J13" s="369"/>
      <c r="K13" s="369"/>
      <c r="L13" s="369"/>
      <c r="M13" s="369"/>
      <c r="N13" s="369"/>
      <c r="O13" s="369"/>
      <c r="P13" s="369"/>
      <c r="Q13" s="370"/>
      <c r="R13" s="31"/>
      <c r="S13" s="227"/>
      <c r="T13" s="231"/>
      <c r="Y13" s="230"/>
      <c r="Z13" s="230"/>
    </row>
    <row r="14" spans="1:26" s="234" customFormat="1" ht="69.75" customHeight="1" thickBot="1">
      <c r="A14" s="38"/>
      <c r="B14" s="327" t="s">
        <v>102</v>
      </c>
      <c r="C14" s="328"/>
      <c r="D14" s="328"/>
      <c r="E14" s="328"/>
      <c r="F14" s="328"/>
      <c r="G14" s="328"/>
      <c r="H14" s="328"/>
      <c r="I14" s="328"/>
      <c r="J14" s="328"/>
      <c r="K14" s="329"/>
      <c r="L14" s="329"/>
      <c r="M14" s="329"/>
      <c r="N14" s="329"/>
      <c r="O14" s="329"/>
      <c r="P14" s="329"/>
      <c r="Q14" s="330"/>
      <c r="R14" s="39"/>
      <c r="S14" s="232"/>
      <c r="T14" s="233"/>
      <c r="Y14" s="235"/>
      <c r="Z14" s="235"/>
    </row>
    <row r="15" spans="1:26" s="229" customFormat="1" ht="52.5" customHeight="1" thickBot="1">
      <c r="A15" s="35"/>
      <c r="B15" s="360" t="s">
        <v>80</v>
      </c>
      <c r="C15" s="361"/>
      <c r="D15" s="361"/>
      <c r="E15" s="361"/>
      <c r="F15" s="361"/>
      <c r="G15" s="361"/>
      <c r="H15" s="361"/>
      <c r="I15" s="361"/>
      <c r="J15" s="361"/>
      <c r="K15" s="362" t="s">
        <v>97</v>
      </c>
      <c r="L15" s="363"/>
      <c r="M15" s="363"/>
      <c r="N15" s="363"/>
      <c r="O15" s="363"/>
      <c r="P15" s="364"/>
      <c r="Q15" s="23"/>
      <c r="R15" s="31"/>
      <c r="S15" s="236"/>
      <c r="T15" s="237"/>
      <c r="Y15" s="230"/>
      <c r="Z15" s="230"/>
    </row>
    <row r="16" spans="1:26" s="229" customFormat="1" ht="21.75" customHeight="1" thickBot="1">
      <c r="A16" s="35"/>
      <c r="B16" s="303" t="s">
        <v>46</v>
      </c>
      <c r="C16" s="304"/>
      <c r="D16" s="304"/>
      <c r="E16" s="304"/>
      <c r="F16" s="304"/>
      <c r="G16" s="304"/>
      <c r="H16" s="304"/>
      <c r="I16" s="304"/>
      <c r="J16" s="304"/>
      <c r="K16" s="305"/>
      <c r="L16" s="305"/>
      <c r="M16" s="305"/>
      <c r="N16" s="305"/>
      <c r="O16" s="305"/>
      <c r="P16" s="305"/>
      <c r="Q16" s="306"/>
      <c r="R16" s="31"/>
      <c r="S16" s="227"/>
      <c r="T16" s="231"/>
      <c r="Y16" s="230"/>
      <c r="Z16" s="230"/>
    </row>
    <row r="17" spans="1:26" s="239" customFormat="1" ht="6.75" customHeight="1" thickBot="1">
      <c r="A17" s="40"/>
      <c r="B17" s="41"/>
      <c r="C17" s="41"/>
      <c r="D17" s="41"/>
      <c r="E17" s="41"/>
      <c r="F17" s="41"/>
      <c r="G17" s="41"/>
      <c r="H17" s="41"/>
      <c r="I17" s="42"/>
      <c r="J17" s="41"/>
      <c r="K17" s="41"/>
      <c r="L17" s="41"/>
      <c r="M17" s="41"/>
      <c r="N17" s="41"/>
      <c r="O17" s="42"/>
      <c r="P17" s="41"/>
      <c r="Q17" s="41"/>
      <c r="R17" s="43"/>
      <c r="S17" s="238"/>
      <c r="T17" s="231"/>
      <c r="Y17" s="240"/>
      <c r="Z17" s="240"/>
    </row>
    <row r="18" spans="1:23" s="241" customFormat="1" ht="21.75" customHeight="1" thickBot="1">
      <c r="A18" s="44"/>
      <c r="B18" s="365" t="s">
        <v>15</v>
      </c>
      <c r="C18" s="366"/>
      <c r="D18" s="366"/>
      <c r="E18" s="366"/>
      <c r="F18" s="366"/>
      <c r="G18" s="366"/>
      <c r="H18" s="366"/>
      <c r="I18" s="366"/>
      <c r="J18" s="366"/>
      <c r="K18" s="366"/>
      <c r="L18" s="366"/>
      <c r="M18" s="366"/>
      <c r="N18" s="366"/>
      <c r="O18" s="366"/>
      <c r="P18" s="366"/>
      <c r="Q18" s="367"/>
      <c r="R18" s="43"/>
      <c r="V18" s="242"/>
      <c r="W18" s="242"/>
    </row>
    <row r="19" spans="1:23" s="243" customFormat="1" ht="64.5" customHeight="1">
      <c r="A19" s="45"/>
      <c r="B19" s="276" t="s">
        <v>1</v>
      </c>
      <c r="C19" s="278" t="s">
        <v>3</v>
      </c>
      <c r="D19" s="280" t="s">
        <v>2</v>
      </c>
      <c r="E19" s="282" t="s">
        <v>11</v>
      </c>
      <c r="F19" s="283"/>
      <c r="G19" s="284"/>
      <c r="H19" s="46" t="s">
        <v>47</v>
      </c>
      <c r="I19" s="285" t="s">
        <v>9</v>
      </c>
      <c r="J19" s="287" t="s">
        <v>10</v>
      </c>
      <c r="K19" s="289" t="s">
        <v>4</v>
      </c>
      <c r="L19" s="291" t="s">
        <v>48</v>
      </c>
      <c r="M19" s="292"/>
      <c r="N19" s="285" t="s">
        <v>5</v>
      </c>
      <c r="O19" s="293" t="s">
        <v>14</v>
      </c>
      <c r="P19" s="294"/>
      <c r="Q19" s="295" t="s">
        <v>6</v>
      </c>
      <c r="R19" s="43"/>
      <c r="V19" s="244"/>
      <c r="W19" s="244"/>
    </row>
    <row r="20" spans="1:23" s="245" customFormat="1" ht="45" customHeight="1" thickBot="1">
      <c r="A20" s="47"/>
      <c r="B20" s="277"/>
      <c r="C20" s="279"/>
      <c r="D20" s="281"/>
      <c r="E20" s="48" t="s">
        <v>45</v>
      </c>
      <c r="F20" s="48" t="s">
        <v>7</v>
      </c>
      <c r="G20" s="49" t="s">
        <v>8</v>
      </c>
      <c r="H20" s="50" t="s">
        <v>35</v>
      </c>
      <c r="I20" s="286"/>
      <c r="J20" s="288"/>
      <c r="K20" s="290"/>
      <c r="L20" s="51" t="s">
        <v>43</v>
      </c>
      <c r="M20" s="52" t="s">
        <v>19</v>
      </c>
      <c r="N20" s="286"/>
      <c r="O20" s="53" t="s">
        <v>12</v>
      </c>
      <c r="P20" s="54" t="s">
        <v>13</v>
      </c>
      <c r="Q20" s="296"/>
      <c r="R20" s="43"/>
      <c r="V20" s="246"/>
      <c r="W20" s="246"/>
    </row>
    <row r="21" spans="1:23" s="247" customFormat="1" ht="15" customHeight="1" thickBot="1">
      <c r="A21" s="55"/>
      <c r="B21" s="56">
        <v>1</v>
      </c>
      <c r="C21" s="159">
        <v>2</v>
      </c>
      <c r="D21" s="58">
        <v>3</v>
      </c>
      <c r="E21" s="59">
        <v>4</v>
      </c>
      <c r="F21" s="59">
        <v>5</v>
      </c>
      <c r="G21" s="59">
        <v>6</v>
      </c>
      <c r="H21" s="59">
        <v>7</v>
      </c>
      <c r="I21" s="58">
        <v>8</v>
      </c>
      <c r="J21" s="59">
        <v>9</v>
      </c>
      <c r="K21" s="60">
        <v>10</v>
      </c>
      <c r="L21" s="57">
        <v>11</v>
      </c>
      <c r="M21" s="57">
        <v>12</v>
      </c>
      <c r="N21" s="58">
        <v>13</v>
      </c>
      <c r="O21" s="57">
        <v>14</v>
      </c>
      <c r="P21" s="60">
        <v>15</v>
      </c>
      <c r="Q21" s="61">
        <v>16</v>
      </c>
      <c r="R21" s="43"/>
      <c r="V21" s="248"/>
      <c r="W21" s="248"/>
    </row>
    <row r="22" spans="1:25" s="214" customFormat="1" ht="34.5" customHeight="1">
      <c r="A22" s="134"/>
      <c r="B22" s="135">
        <v>1</v>
      </c>
      <c r="C22" s="136">
        <v>49090090</v>
      </c>
      <c r="D22" s="137" t="s">
        <v>101</v>
      </c>
      <c r="E22" s="138"/>
      <c r="F22" s="139"/>
      <c r="G22" s="140"/>
      <c r="H22" s="141"/>
      <c r="I22" s="142" t="s">
        <v>82</v>
      </c>
      <c r="J22" s="143">
        <v>370</v>
      </c>
      <c r="K22" s="144">
        <f>SUM(E22*J22)</f>
        <v>0</v>
      </c>
      <c r="L22" s="145">
        <f>IF(Q15="y",5%,0%)+IF(K65&gt;=25000,+IF(ISBLANK(D12),5%,0%+IF(ISTEXT(D12),10%,0%+IF(ISNUMBER(D12),10%,0%))))</f>
        <v>0</v>
      </c>
      <c r="M22" s="146">
        <f>SUM(K22*L22)</f>
        <v>0</v>
      </c>
      <c r="N22" s="146">
        <f>K22-M22</f>
        <v>0</v>
      </c>
      <c r="O22" s="186">
        <v>0.18</v>
      </c>
      <c r="P22" s="96">
        <f>SUM(N22*O22)</f>
        <v>0</v>
      </c>
      <c r="Q22" s="147">
        <f>SUM(N22+P22)</f>
        <v>0</v>
      </c>
      <c r="R22" s="39"/>
      <c r="S22" s="249"/>
      <c r="T22" s="249"/>
      <c r="U22" s="249"/>
      <c r="V22" s="250"/>
      <c r="W22" s="250"/>
      <c r="X22" s="249"/>
      <c r="Y22" s="249"/>
    </row>
    <row r="23" spans="1:25" s="214" customFormat="1" ht="34.5" customHeight="1">
      <c r="A23" s="134"/>
      <c r="B23" s="88">
        <v>2</v>
      </c>
      <c r="C23" s="148">
        <v>61091000</v>
      </c>
      <c r="D23" s="149" t="s">
        <v>78</v>
      </c>
      <c r="E23" s="150"/>
      <c r="F23" s="151"/>
      <c r="G23" s="151"/>
      <c r="H23" s="152"/>
      <c r="I23" s="89" t="s">
        <v>24</v>
      </c>
      <c r="J23" s="93">
        <v>380</v>
      </c>
      <c r="K23" s="144">
        <f>SUM((F23+G23)*J23)</f>
        <v>0</v>
      </c>
      <c r="L23" s="145">
        <f>IF(Q15="y",5%,0%)+IF(K65&gt;=25000,+IF(ISBLANK(D12),5%,0%+IF(ISTEXT(D12),10%,0%+IF(ISNUMBER(D12),10%,0%))))</f>
        <v>0</v>
      </c>
      <c r="M23" s="146">
        <f>SUM(K23*L23)</f>
        <v>0</v>
      </c>
      <c r="N23" s="146">
        <f>K23-M23</f>
        <v>0</v>
      </c>
      <c r="O23" s="187">
        <v>0.12</v>
      </c>
      <c r="P23" s="96">
        <f>SUM(N23*O23)</f>
        <v>0</v>
      </c>
      <c r="Q23" s="147">
        <f>SUM(N23+P23)</f>
        <v>0</v>
      </c>
      <c r="R23" s="39"/>
      <c r="S23" s="249"/>
      <c r="T23" s="249"/>
      <c r="U23" s="251"/>
      <c r="V23" s="250"/>
      <c r="W23" s="250"/>
      <c r="X23" s="252"/>
      <c r="Y23" s="249"/>
    </row>
    <row r="24" spans="1:25" s="214" customFormat="1" ht="49.5" customHeight="1">
      <c r="A24" s="134"/>
      <c r="B24" s="88">
        <v>3</v>
      </c>
      <c r="C24" s="148">
        <v>39261019</v>
      </c>
      <c r="D24" s="189" t="s">
        <v>88</v>
      </c>
      <c r="E24" s="150"/>
      <c r="F24" s="151"/>
      <c r="G24" s="154"/>
      <c r="H24" s="152"/>
      <c r="I24" s="89" t="s">
        <v>24</v>
      </c>
      <c r="J24" s="93">
        <v>25</v>
      </c>
      <c r="K24" s="144">
        <f>SUM(F24*J24)</f>
        <v>0</v>
      </c>
      <c r="L24" s="145">
        <f>IF(Q15="y",5%,0%)+IF(K65&gt;=25000,+IF(ISBLANK(D12),5%,0%+IF(ISTEXT(D12),10%,0%+IF(ISNUMBER(D12),10%,0%))))</f>
        <v>0</v>
      </c>
      <c r="M24" s="146">
        <f>SUM(K24*L24)</f>
        <v>0</v>
      </c>
      <c r="N24" s="146">
        <f>K24-M24</f>
        <v>0</v>
      </c>
      <c r="O24" s="153">
        <v>0.18</v>
      </c>
      <c r="P24" s="96">
        <f>SUM(N24*O24)</f>
        <v>0</v>
      </c>
      <c r="Q24" s="147">
        <f>SUM(N24+P24)</f>
        <v>0</v>
      </c>
      <c r="R24" s="39"/>
      <c r="S24" s="249"/>
      <c r="T24" s="249"/>
      <c r="U24" s="249"/>
      <c r="V24" s="250"/>
      <c r="W24" s="250"/>
      <c r="X24" s="249"/>
      <c r="Y24" s="249"/>
    </row>
    <row r="25" spans="1:25" s="214" customFormat="1" ht="51.75" customHeight="1" thickBot="1">
      <c r="A25" s="134"/>
      <c r="B25" s="88">
        <v>4</v>
      </c>
      <c r="C25" s="148">
        <v>65050090</v>
      </c>
      <c r="D25" s="188" t="s">
        <v>92</v>
      </c>
      <c r="E25" s="150"/>
      <c r="F25" s="151"/>
      <c r="G25" s="154"/>
      <c r="H25" s="151"/>
      <c r="I25" s="89" t="s">
        <v>24</v>
      </c>
      <c r="J25" s="93">
        <v>75</v>
      </c>
      <c r="K25" s="144">
        <f>SUM(F25*J25)</f>
        <v>0</v>
      </c>
      <c r="L25" s="145">
        <f>IF(Q15="y",5%,0%)+IF(K65&gt;=25000,+IF(ISBLANK(D12),5%,0%+IF(ISTEXT(D12),10%,0%+IF(ISNUMBER(D12),10%,0%))))</f>
        <v>0</v>
      </c>
      <c r="M25" s="146">
        <f>SUM(K25*L25)</f>
        <v>0</v>
      </c>
      <c r="N25" s="146">
        <f>K25-M25</f>
        <v>0</v>
      </c>
      <c r="O25" s="153">
        <v>0.18</v>
      </c>
      <c r="P25" s="96">
        <f>SUM(N25*O25)</f>
        <v>0</v>
      </c>
      <c r="Q25" s="147">
        <f>SUM(N25+P25)</f>
        <v>0</v>
      </c>
      <c r="R25" s="39"/>
      <c r="S25" s="249"/>
      <c r="T25" s="249"/>
      <c r="U25" s="249"/>
      <c r="V25" s="250"/>
      <c r="W25" s="250"/>
      <c r="X25" s="249"/>
      <c r="Y25" s="249"/>
    </row>
    <row r="26" spans="1:23" s="253" customFormat="1" ht="30" customHeight="1" thickBot="1">
      <c r="A26" s="62"/>
      <c r="B26" s="63"/>
      <c r="C26" s="160"/>
      <c r="D26" s="64" t="s">
        <v>40</v>
      </c>
      <c r="E26" s="65"/>
      <c r="F26" s="66"/>
      <c r="G26" s="65"/>
      <c r="H26" s="203">
        <f>COUNTIF(H22:H25,"y")</f>
        <v>0</v>
      </c>
      <c r="I26" s="67"/>
      <c r="J26" s="68"/>
      <c r="K26" s="204">
        <f>SUM(K22:K25)</f>
        <v>0</v>
      </c>
      <c r="L26" s="69"/>
      <c r="M26" s="204">
        <f>SUM(M22:M25)</f>
        <v>0</v>
      </c>
      <c r="N26" s="204">
        <f>SUM(N22:N25)</f>
        <v>0</v>
      </c>
      <c r="O26" s="70"/>
      <c r="P26" s="204">
        <f>SUM(P22:P25)</f>
        <v>0</v>
      </c>
      <c r="Q26" s="205">
        <f>SUM(Q22:Q25)</f>
        <v>0</v>
      </c>
      <c r="R26" s="71"/>
      <c r="V26" s="254"/>
      <c r="W26" s="254"/>
    </row>
    <row r="27" spans="1:18" ht="21.75" customHeight="1" thickBot="1" thickTop="1">
      <c r="A27" s="6"/>
      <c r="B27" s="270" t="s">
        <v>58</v>
      </c>
      <c r="C27" s="271"/>
      <c r="D27" s="271"/>
      <c r="E27" s="271"/>
      <c r="F27" s="271"/>
      <c r="G27" s="271"/>
      <c r="H27" s="271"/>
      <c r="I27" s="271"/>
      <c r="J27" s="271"/>
      <c r="K27" s="271"/>
      <c r="L27" s="271"/>
      <c r="M27" s="271"/>
      <c r="N27" s="271"/>
      <c r="O27" s="271"/>
      <c r="P27" s="271"/>
      <c r="Q27" s="272"/>
      <c r="R27" s="43"/>
    </row>
    <row r="28" spans="1:18" ht="24.75" customHeight="1">
      <c r="A28" s="6"/>
      <c r="B28" s="72"/>
      <c r="C28" s="161"/>
      <c r="D28" s="72"/>
      <c r="E28" s="72"/>
      <c r="F28" s="72"/>
      <c r="G28" s="72"/>
      <c r="H28" s="72"/>
      <c r="I28" s="73"/>
      <c r="J28" s="72"/>
      <c r="K28" s="72"/>
      <c r="L28" s="72"/>
      <c r="M28" s="72"/>
      <c r="N28" s="72"/>
      <c r="O28" s="73"/>
      <c r="P28" s="72"/>
      <c r="Q28" s="72"/>
      <c r="R28" s="43"/>
    </row>
    <row r="29" spans="1:18" ht="21.75" customHeight="1" thickBot="1">
      <c r="A29" s="6"/>
      <c r="B29" s="72"/>
      <c r="C29" s="161"/>
      <c r="D29" s="72"/>
      <c r="E29" s="72"/>
      <c r="F29" s="72"/>
      <c r="G29" s="72"/>
      <c r="H29" s="72"/>
      <c r="I29" s="73"/>
      <c r="J29" s="72"/>
      <c r="K29" s="72"/>
      <c r="L29" s="72"/>
      <c r="M29" s="72"/>
      <c r="N29" s="72"/>
      <c r="O29" s="73"/>
      <c r="P29" s="72"/>
      <c r="Q29" s="72"/>
      <c r="R29" s="43"/>
    </row>
    <row r="30" spans="1:18" ht="27" thickBot="1">
      <c r="A30" s="6"/>
      <c r="B30" s="273" t="s">
        <v>98</v>
      </c>
      <c r="C30" s="274"/>
      <c r="D30" s="274"/>
      <c r="E30" s="274"/>
      <c r="F30" s="274"/>
      <c r="G30" s="274"/>
      <c r="H30" s="274"/>
      <c r="I30" s="274"/>
      <c r="J30" s="274"/>
      <c r="K30" s="274"/>
      <c r="L30" s="274"/>
      <c r="M30" s="274"/>
      <c r="N30" s="274"/>
      <c r="O30" s="274"/>
      <c r="P30" s="275"/>
      <c r="Q30" s="74" t="s">
        <v>17</v>
      </c>
      <c r="R30" s="43"/>
    </row>
    <row r="31" spans="1:23" s="243" customFormat="1" ht="64.5" customHeight="1">
      <c r="A31" s="45"/>
      <c r="B31" s="276" t="s">
        <v>1</v>
      </c>
      <c r="C31" s="278" t="s">
        <v>3</v>
      </c>
      <c r="D31" s="280" t="s">
        <v>2</v>
      </c>
      <c r="E31" s="282" t="s">
        <v>11</v>
      </c>
      <c r="F31" s="283"/>
      <c r="G31" s="284"/>
      <c r="H31" s="46" t="s">
        <v>47</v>
      </c>
      <c r="I31" s="285" t="s">
        <v>9</v>
      </c>
      <c r="J31" s="287" t="s">
        <v>10</v>
      </c>
      <c r="K31" s="289" t="s">
        <v>4</v>
      </c>
      <c r="L31" s="291" t="s">
        <v>48</v>
      </c>
      <c r="M31" s="292"/>
      <c r="N31" s="285" t="s">
        <v>5</v>
      </c>
      <c r="O31" s="293" t="s">
        <v>14</v>
      </c>
      <c r="P31" s="294"/>
      <c r="Q31" s="295" t="s">
        <v>6</v>
      </c>
      <c r="R31" s="43"/>
      <c r="V31" s="244"/>
      <c r="W31" s="244"/>
    </row>
    <row r="32" spans="1:23" s="245" customFormat="1" ht="45" customHeight="1" thickBot="1">
      <c r="A32" s="47"/>
      <c r="B32" s="277"/>
      <c r="C32" s="279"/>
      <c r="D32" s="281"/>
      <c r="E32" s="75" t="s">
        <v>45</v>
      </c>
      <c r="F32" s="75" t="s">
        <v>7</v>
      </c>
      <c r="G32" s="76" t="s">
        <v>8</v>
      </c>
      <c r="H32" s="50" t="s">
        <v>35</v>
      </c>
      <c r="I32" s="286"/>
      <c r="J32" s="288"/>
      <c r="K32" s="290"/>
      <c r="L32" s="51" t="s">
        <v>43</v>
      </c>
      <c r="M32" s="52" t="s">
        <v>19</v>
      </c>
      <c r="N32" s="286"/>
      <c r="O32" s="53" t="s">
        <v>12</v>
      </c>
      <c r="P32" s="54" t="s">
        <v>13</v>
      </c>
      <c r="Q32" s="296"/>
      <c r="R32" s="43"/>
      <c r="V32" s="246"/>
      <c r="W32" s="246"/>
    </row>
    <row r="33" spans="1:23" s="247" customFormat="1" ht="15" customHeight="1" thickBot="1">
      <c r="A33" s="55"/>
      <c r="B33" s="56">
        <v>1</v>
      </c>
      <c r="C33" s="159">
        <v>2</v>
      </c>
      <c r="D33" s="58">
        <v>3</v>
      </c>
      <c r="E33" s="59">
        <v>4</v>
      </c>
      <c r="F33" s="59">
        <v>5</v>
      </c>
      <c r="G33" s="59">
        <v>6</v>
      </c>
      <c r="H33" s="59">
        <v>7</v>
      </c>
      <c r="I33" s="58">
        <v>8</v>
      </c>
      <c r="J33" s="59">
        <v>9</v>
      </c>
      <c r="K33" s="60">
        <v>10</v>
      </c>
      <c r="L33" s="57">
        <v>11</v>
      </c>
      <c r="M33" s="57">
        <v>12</v>
      </c>
      <c r="N33" s="58">
        <v>13</v>
      </c>
      <c r="O33" s="57">
        <v>14</v>
      </c>
      <c r="P33" s="60">
        <v>15</v>
      </c>
      <c r="Q33" s="61">
        <v>16</v>
      </c>
      <c r="R33" s="43"/>
      <c r="V33" s="248"/>
      <c r="W33" s="248"/>
    </row>
    <row r="34" spans="1:23" s="253" customFormat="1" ht="24.75" customHeight="1">
      <c r="A34" s="62"/>
      <c r="B34" s="77"/>
      <c r="C34" s="162"/>
      <c r="D34" s="78" t="s">
        <v>41</v>
      </c>
      <c r="E34" s="79"/>
      <c r="F34" s="80"/>
      <c r="G34" s="79"/>
      <c r="H34" s="131">
        <f>SUM(H26)</f>
        <v>0</v>
      </c>
      <c r="I34" s="81"/>
      <c r="J34" s="82"/>
      <c r="K34" s="83">
        <f>SUM(K26)</f>
        <v>0</v>
      </c>
      <c r="L34" s="84"/>
      <c r="M34" s="83">
        <f>SUM(M26)</f>
        <v>0</v>
      </c>
      <c r="N34" s="83">
        <f>SUM(N26)</f>
        <v>0</v>
      </c>
      <c r="O34" s="85"/>
      <c r="P34" s="83">
        <f>SUM(P26)</f>
        <v>0</v>
      </c>
      <c r="Q34" s="86">
        <f>SUM(Q26)</f>
        <v>0</v>
      </c>
      <c r="R34" s="71"/>
      <c r="V34" s="254"/>
      <c r="W34" s="254"/>
    </row>
    <row r="35" spans="1:25" s="214" customFormat="1" ht="61.5" customHeight="1">
      <c r="A35" s="134"/>
      <c r="B35" s="135">
        <v>5</v>
      </c>
      <c r="C35" s="148">
        <v>39241010</v>
      </c>
      <c r="D35" s="149" t="s">
        <v>96</v>
      </c>
      <c r="E35" s="175"/>
      <c r="F35" s="138"/>
      <c r="G35" s="154"/>
      <c r="H35" s="156"/>
      <c r="I35" s="89" t="s">
        <v>24</v>
      </c>
      <c r="J35" s="93">
        <v>60</v>
      </c>
      <c r="K35" s="144">
        <f aca="true" t="shared" si="0" ref="K35:K40">SUM(F35*J35)</f>
        <v>0</v>
      </c>
      <c r="L35" s="182">
        <f>IF(Q15="y",5%,0%)+IF(K65&gt;=25000,+IF(ISBLANK(D12),5%,0%+IF(ISTEXT(D12),10%,0%+IF(ISNUMBER(D12),10%,0%))))</f>
        <v>0</v>
      </c>
      <c r="M35" s="146">
        <f aca="true" t="shared" si="1" ref="M35:M40">SUM(K35*L35)</f>
        <v>0</v>
      </c>
      <c r="N35" s="146">
        <f>K35-M35</f>
        <v>0</v>
      </c>
      <c r="O35" s="176">
        <v>0.18</v>
      </c>
      <c r="P35" s="96">
        <f aca="true" t="shared" si="2" ref="P35:P40">SUM(N35*O35)</f>
        <v>0</v>
      </c>
      <c r="Q35" s="147">
        <f aca="true" t="shared" si="3" ref="Q35:Q40">SUM(N35+P35)</f>
        <v>0</v>
      </c>
      <c r="R35" s="39"/>
      <c r="S35" s="249"/>
      <c r="T35" s="249"/>
      <c r="U35" s="249"/>
      <c r="V35" s="250"/>
      <c r="W35" s="250"/>
      <c r="X35" s="249"/>
      <c r="Y35" s="249"/>
    </row>
    <row r="36" spans="1:25" s="214" customFormat="1" ht="97.5" customHeight="1">
      <c r="A36" s="134"/>
      <c r="B36" s="135">
        <v>6</v>
      </c>
      <c r="C36" s="148">
        <v>8205400</v>
      </c>
      <c r="D36" s="171" t="s">
        <v>90</v>
      </c>
      <c r="E36" s="175"/>
      <c r="F36" s="211"/>
      <c r="G36" s="185"/>
      <c r="H36" s="156"/>
      <c r="I36" s="89" t="s">
        <v>24</v>
      </c>
      <c r="J36" s="93">
        <v>130</v>
      </c>
      <c r="K36" s="144">
        <f t="shared" si="0"/>
        <v>0</v>
      </c>
      <c r="L36" s="182">
        <f>IF(Q14="y",5%,0%)+IF(K64&gt;=25000,+IF(ISBLANK(D11),5%,0%+IF(ISTEXT(D11),10%,0%+IF(ISNUMBER(D11),10%,0%))))</f>
        <v>0</v>
      </c>
      <c r="M36" s="146">
        <f t="shared" si="1"/>
        <v>0</v>
      </c>
      <c r="N36" s="146">
        <f>K36-M36</f>
        <v>0</v>
      </c>
      <c r="O36" s="176">
        <v>0.18</v>
      </c>
      <c r="P36" s="96">
        <f t="shared" si="2"/>
        <v>0</v>
      </c>
      <c r="Q36" s="147">
        <f t="shared" si="3"/>
        <v>0</v>
      </c>
      <c r="R36" s="39"/>
      <c r="S36" s="249"/>
      <c r="T36" s="249"/>
      <c r="U36" s="249"/>
      <c r="V36" s="250"/>
      <c r="W36" s="250"/>
      <c r="X36" s="249"/>
      <c r="Y36" s="249"/>
    </row>
    <row r="37" spans="1:23" s="214" customFormat="1" ht="72.75" customHeight="1">
      <c r="A37" s="134"/>
      <c r="B37" s="135">
        <v>7</v>
      </c>
      <c r="C37" s="148">
        <v>62104090</v>
      </c>
      <c r="D37" s="149" t="s">
        <v>89</v>
      </c>
      <c r="E37" s="175"/>
      <c r="F37" s="211"/>
      <c r="G37" s="154"/>
      <c r="H37" s="152"/>
      <c r="I37" s="155" t="s">
        <v>24</v>
      </c>
      <c r="J37" s="143">
        <v>140</v>
      </c>
      <c r="K37" s="144">
        <f t="shared" si="0"/>
        <v>0</v>
      </c>
      <c r="L37" s="182">
        <f>IF(Q15="y",5%,0%)+IF(K65&gt;=25000,+IF(ISBLANK(D12),5%,0%+IF(ISTEXT(D12),10%,0%+IF(ISNUMBER(D12),10%,0%))))</f>
        <v>0</v>
      </c>
      <c r="M37" s="146">
        <f t="shared" si="1"/>
        <v>0</v>
      </c>
      <c r="N37" s="146">
        <f>K37-M37</f>
        <v>0</v>
      </c>
      <c r="O37" s="181">
        <v>0.05</v>
      </c>
      <c r="P37" s="96">
        <f t="shared" si="2"/>
        <v>0</v>
      </c>
      <c r="Q37" s="147">
        <f t="shared" si="3"/>
        <v>0</v>
      </c>
      <c r="R37" s="39"/>
      <c r="V37" s="215"/>
      <c r="W37" s="215"/>
    </row>
    <row r="38" spans="1:23" s="214" customFormat="1" ht="150" customHeight="1">
      <c r="A38" s="134"/>
      <c r="B38" s="135">
        <v>8</v>
      </c>
      <c r="C38" s="148">
        <v>42021190</v>
      </c>
      <c r="D38" s="149" t="s">
        <v>95</v>
      </c>
      <c r="E38" s="175"/>
      <c r="F38" s="211"/>
      <c r="G38" s="154"/>
      <c r="H38" s="152"/>
      <c r="I38" s="155" t="s">
        <v>24</v>
      </c>
      <c r="J38" s="143">
        <v>180</v>
      </c>
      <c r="K38" s="144">
        <f t="shared" si="0"/>
        <v>0</v>
      </c>
      <c r="L38" s="182">
        <f>IF(Q15="y",5%,0%)+IF(K65&gt;=25000,+IF(ISBLANK(D12),5%,0%+IF(ISTEXT(D12),10%,0%+IF(ISNUMBER(D12),10%,0%))))</f>
        <v>0</v>
      </c>
      <c r="M38" s="146">
        <f t="shared" si="1"/>
        <v>0</v>
      </c>
      <c r="N38" s="146">
        <f>K38-M38</f>
        <v>0</v>
      </c>
      <c r="O38" s="181">
        <v>0.18</v>
      </c>
      <c r="P38" s="96">
        <f t="shared" si="2"/>
        <v>0</v>
      </c>
      <c r="Q38" s="147">
        <f t="shared" si="3"/>
        <v>0</v>
      </c>
      <c r="R38" s="39"/>
      <c r="V38" s="215"/>
      <c r="W38" s="215"/>
    </row>
    <row r="39" spans="1:23" s="214" customFormat="1" ht="127.5" customHeight="1">
      <c r="A39" s="134"/>
      <c r="B39" s="135">
        <v>9</v>
      </c>
      <c r="C39" s="148">
        <v>85131010</v>
      </c>
      <c r="D39" s="149" t="s">
        <v>91</v>
      </c>
      <c r="E39" s="175"/>
      <c r="F39" s="211"/>
      <c r="G39" s="170"/>
      <c r="H39" s="152"/>
      <c r="I39" s="155" t="s">
        <v>24</v>
      </c>
      <c r="J39" s="143">
        <v>255</v>
      </c>
      <c r="K39" s="144">
        <f t="shared" si="0"/>
        <v>0</v>
      </c>
      <c r="L39" s="212">
        <f>IF(Q15="y",5%,0%)+IF(K65&gt;=25000,+IF(ISBLANK(D12),5%,0%+IF(ISTEXT(D12),10%,0%+IF(ISNUMBER(D12),10%,0%))))</f>
        <v>0</v>
      </c>
      <c r="M39" s="146">
        <f t="shared" si="1"/>
        <v>0</v>
      </c>
      <c r="N39" s="146">
        <f>SUM(K39-M39)</f>
        <v>0</v>
      </c>
      <c r="O39" s="181">
        <v>0.18</v>
      </c>
      <c r="P39" s="96">
        <f t="shared" si="2"/>
        <v>0</v>
      </c>
      <c r="Q39" s="216">
        <f t="shared" si="3"/>
        <v>0</v>
      </c>
      <c r="R39" s="213"/>
      <c r="V39" s="215"/>
      <c r="W39" s="215"/>
    </row>
    <row r="40" spans="1:25" s="214" customFormat="1" ht="139.5" customHeight="1">
      <c r="A40" s="134"/>
      <c r="B40" s="135">
        <v>10</v>
      </c>
      <c r="C40" s="148">
        <v>3006500</v>
      </c>
      <c r="D40" s="171" t="s">
        <v>81</v>
      </c>
      <c r="E40" s="175"/>
      <c r="F40" s="184"/>
      <c r="G40" s="185"/>
      <c r="H40" s="156"/>
      <c r="I40" s="89" t="s">
        <v>24</v>
      </c>
      <c r="J40" s="93">
        <v>560</v>
      </c>
      <c r="K40" s="144">
        <f t="shared" si="0"/>
        <v>0</v>
      </c>
      <c r="L40" s="182">
        <f>IF(Q15="y",5%,0%)+IF(K65&gt;=25000,+IF(ISBLANK(D12),5%,0%+IF(ISTEXT(D12),10%,0%+IF(ISNUMBER(D12),10%,0%))))</f>
        <v>0</v>
      </c>
      <c r="M40" s="146">
        <f t="shared" si="1"/>
        <v>0</v>
      </c>
      <c r="N40" s="146">
        <f>K40-M40</f>
        <v>0</v>
      </c>
      <c r="O40" s="176">
        <v>0.12</v>
      </c>
      <c r="P40" s="96">
        <f t="shared" si="2"/>
        <v>0</v>
      </c>
      <c r="Q40" s="147">
        <f t="shared" si="3"/>
        <v>0</v>
      </c>
      <c r="R40" s="39"/>
      <c r="S40" s="249"/>
      <c r="T40" s="249"/>
      <c r="U40" s="249"/>
      <c r="V40" s="250"/>
      <c r="W40" s="250"/>
      <c r="X40" s="249"/>
      <c r="Y40" s="249"/>
    </row>
    <row r="41" spans="1:23" s="214" customFormat="1" ht="19.5" customHeight="1">
      <c r="A41" s="134"/>
      <c r="B41" s="135"/>
      <c r="C41" s="89"/>
      <c r="D41" s="200" t="s">
        <v>84</v>
      </c>
      <c r="E41" s="172"/>
      <c r="F41" s="172"/>
      <c r="G41" s="173"/>
      <c r="H41" s="152"/>
      <c r="I41" s="152"/>
      <c r="J41" s="152"/>
      <c r="K41" s="152"/>
      <c r="L41" s="152"/>
      <c r="M41" s="152"/>
      <c r="N41" s="152"/>
      <c r="O41" s="152"/>
      <c r="P41" s="152"/>
      <c r="Q41" s="201"/>
      <c r="R41" s="99"/>
      <c r="V41" s="215"/>
      <c r="W41" s="215"/>
    </row>
    <row r="42" spans="1:23" s="214" customFormat="1" ht="34.5" customHeight="1">
      <c r="A42" s="134"/>
      <c r="B42" s="135">
        <v>11</v>
      </c>
      <c r="C42" s="163">
        <v>49119920</v>
      </c>
      <c r="D42" s="256" t="s">
        <v>72</v>
      </c>
      <c r="E42" s="174"/>
      <c r="F42" s="169"/>
      <c r="G42" s="175"/>
      <c r="H42" s="152"/>
      <c r="I42" s="89" t="s">
        <v>24</v>
      </c>
      <c r="J42" s="93">
        <v>120</v>
      </c>
      <c r="K42" s="144">
        <f>SUM(E42*J42)</f>
        <v>0</v>
      </c>
      <c r="L42" s="182">
        <f>IF(Q15="y",5%,0%)+IF(K65&gt;=25000,+IF(ISBLANK(D12),5%,0%+IF(ISTEXT(D12),10%,0%+IF(ISNUMBER(D12),10%,0%))))</f>
        <v>0</v>
      </c>
      <c r="M42" s="146">
        <f>SUM(K42*L42)</f>
        <v>0</v>
      </c>
      <c r="N42" s="146">
        <f>K42-M42</f>
        <v>0</v>
      </c>
      <c r="O42" s="176">
        <v>0.18</v>
      </c>
      <c r="P42" s="96">
        <f>SUM(N42*O42)</f>
        <v>0</v>
      </c>
      <c r="Q42" s="147">
        <f>SUM(N42+P42)</f>
        <v>0</v>
      </c>
      <c r="R42" s="39"/>
      <c r="V42" s="215"/>
      <c r="W42" s="215"/>
    </row>
    <row r="43" spans="1:23" s="214" customFormat="1" ht="24.75" customHeight="1" thickBot="1">
      <c r="A43" s="134"/>
      <c r="B43" s="88">
        <v>12</v>
      </c>
      <c r="C43" s="163">
        <v>49119920</v>
      </c>
      <c r="D43" s="257" t="s">
        <v>73</v>
      </c>
      <c r="E43" s="177"/>
      <c r="F43" s="169"/>
      <c r="G43" s="170"/>
      <c r="H43" s="152"/>
      <c r="I43" s="89" t="s">
        <v>24</v>
      </c>
      <c r="J43" s="93">
        <v>120</v>
      </c>
      <c r="K43" s="178">
        <f>SUM(E43*J43)</f>
        <v>0</v>
      </c>
      <c r="L43" s="182">
        <f>IF(Q15="y",5%,0%)+IF(K65&gt;=25000,+IF(ISBLANK(D12),5%,0%+IF(ISTEXT(D12),10%,0%+IF(ISNUMBER(D12),10%,0%))))</f>
        <v>0</v>
      </c>
      <c r="M43" s="94">
        <f>SUM(K43*L43)</f>
        <v>0</v>
      </c>
      <c r="N43" s="94">
        <f>K43-M43</f>
        <v>0</v>
      </c>
      <c r="O43" s="176">
        <v>0.18</v>
      </c>
      <c r="P43" s="96">
        <f>SUM(N43*O43)</f>
        <v>0</v>
      </c>
      <c r="Q43" s="147">
        <f>SUM(N43+P43)</f>
        <v>0</v>
      </c>
      <c r="R43" s="99"/>
      <c r="V43" s="215"/>
      <c r="W43" s="215"/>
    </row>
    <row r="44" spans="1:23" s="253" customFormat="1" ht="30" customHeight="1" thickBot="1">
      <c r="A44" s="62"/>
      <c r="B44" s="63"/>
      <c r="C44" s="160"/>
      <c r="D44" s="64" t="s">
        <v>40</v>
      </c>
      <c r="E44" s="65"/>
      <c r="F44" s="66"/>
      <c r="G44" s="65"/>
      <c r="H44" s="203">
        <f>COUNTIF(H35:H43,"y")+H34</f>
        <v>0</v>
      </c>
      <c r="I44" s="67"/>
      <c r="J44" s="68"/>
      <c r="K44" s="204">
        <f>SUM(K34:K43)</f>
        <v>0</v>
      </c>
      <c r="L44" s="69"/>
      <c r="M44" s="204">
        <f>SUM(M34:M43)</f>
        <v>0</v>
      </c>
      <c r="N44" s="204">
        <f>SUM(N34:N43)</f>
        <v>0</v>
      </c>
      <c r="O44" s="70"/>
      <c r="P44" s="204">
        <f>SUM(P34:P43)</f>
        <v>0</v>
      </c>
      <c r="Q44" s="205">
        <f>SUM(Q34:Q43)</f>
        <v>0</v>
      </c>
      <c r="R44" s="71"/>
      <c r="V44" s="254"/>
      <c r="W44" s="254"/>
    </row>
    <row r="45" spans="1:18" ht="21.75" customHeight="1" thickBot="1" thickTop="1">
      <c r="A45" s="6"/>
      <c r="B45" s="270">
        <v>4</v>
      </c>
      <c r="C45" s="271"/>
      <c r="D45" s="271"/>
      <c r="E45" s="271"/>
      <c r="F45" s="271"/>
      <c r="G45" s="271"/>
      <c r="H45" s="271"/>
      <c r="I45" s="271"/>
      <c r="J45" s="271"/>
      <c r="K45" s="271"/>
      <c r="L45" s="271"/>
      <c r="M45" s="271"/>
      <c r="N45" s="271"/>
      <c r="O45" s="271"/>
      <c r="P45" s="271"/>
      <c r="Q45" s="272"/>
      <c r="R45" s="43"/>
    </row>
    <row r="46" spans="1:18" ht="24.75" customHeight="1">
      <c r="A46" s="6"/>
      <c r="B46" s="72"/>
      <c r="C46" s="161"/>
      <c r="D46" s="72"/>
      <c r="E46" s="72"/>
      <c r="F46" s="72"/>
      <c r="G46" s="72"/>
      <c r="H46" s="72"/>
      <c r="I46" s="73"/>
      <c r="J46" s="72"/>
      <c r="K46" s="72"/>
      <c r="L46" s="72"/>
      <c r="M46" s="72"/>
      <c r="N46" s="72"/>
      <c r="O46" s="73"/>
      <c r="P46" s="72"/>
      <c r="Q46" s="72"/>
      <c r="R46" s="43"/>
    </row>
    <row r="47" spans="1:18" ht="19.5" customHeight="1" thickBot="1">
      <c r="A47" s="6"/>
      <c r="B47" s="72"/>
      <c r="C47" s="161"/>
      <c r="D47" s="72"/>
      <c r="E47" s="72"/>
      <c r="F47" s="72"/>
      <c r="G47" s="72"/>
      <c r="H47" s="72"/>
      <c r="I47" s="73"/>
      <c r="J47" s="72"/>
      <c r="K47" s="72"/>
      <c r="L47" s="72"/>
      <c r="M47" s="72"/>
      <c r="N47" s="72"/>
      <c r="O47" s="73"/>
      <c r="P47" s="72"/>
      <c r="Q47" s="72"/>
      <c r="R47" s="43"/>
    </row>
    <row r="48" spans="1:18" ht="27" thickBot="1">
      <c r="A48" s="6"/>
      <c r="B48" s="273" t="s">
        <v>98</v>
      </c>
      <c r="C48" s="274"/>
      <c r="D48" s="274"/>
      <c r="E48" s="274"/>
      <c r="F48" s="274"/>
      <c r="G48" s="274"/>
      <c r="H48" s="274"/>
      <c r="I48" s="274"/>
      <c r="J48" s="274"/>
      <c r="K48" s="274"/>
      <c r="L48" s="274"/>
      <c r="M48" s="274"/>
      <c r="N48" s="274"/>
      <c r="O48" s="274"/>
      <c r="P48" s="275"/>
      <c r="Q48" s="74" t="s">
        <v>79</v>
      </c>
      <c r="R48" s="43"/>
    </row>
    <row r="49" spans="1:23" s="243" customFormat="1" ht="64.5" customHeight="1">
      <c r="A49" s="45"/>
      <c r="B49" s="276" t="s">
        <v>1</v>
      </c>
      <c r="C49" s="278" t="s">
        <v>3</v>
      </c>
      <c r="D49" s="280" t="s">
        <v>2</v>
      </c>
      <c r="E49" s="282" t="s">
        <v>11</v>
      </c>
      <c r="F49" s="283"/>
      <c r="G49" s="284"/>
      <c r="H49" s="46" t="s">
        <v>47</v>
      </c>
      <c r="I49" s="285" t="s">
        <v>9</v>
      </c>
      <c r="J49" s="287" t="s">
        <v>10</v>
      </c>
      <c r="K49" s="289" t="s">
        <v>4</v>
      </c>
      <c r="L49" s="291" t="s">
        <v>48</v>
      </c>
      <c r="M49" s="292"/>
      <c r="N49" s="285" t="s">
        <v>5</v>
      </c>
      <c r="O49" s="293" t="s">
        <v>14</v>
      </c>
      <c r="P49" s="294"/>
      <c r="Q49" s="295" t="s">
        <v>6</v>
      </c>
      <c r="R49" s="43"/>
      <c r="V49" s="244"/>
      <c r="W49" s="244"/>
    </row>
    <row r="50" spans="1:23" s="245" customFormat="1" ht="45" customHeight="1" thickBot="1">
      <c r="A50" s="47"/>
      <c r="B50" s="277"/>
      <c r="C50" s="279"/>
      <c r="D50" s="281"/>
      <c r="E50" s="75" t="s">
        <v>45</v>
      </c>
      <c r="F50" s="75" t="s">
        <v>7</v>
      </c>
      <c r="G50" s="76" t="s">
        <v>8</v>
      </c>
      <c r="H50" s="50" t="s">
        <v>35</v>
      </c>
      <c r="I50" s="286"/>
      <c r="J50" s="288"/>
      <c r="K50" s="290"/>
      <c r="L50" s="51" t="s">
        <v>43</v>
      </c>
      <c r="M50" s="52" t="s">
        <v>19</v>
      </c>
      <c r="N50" s="286"/>
      <c r="O50" s="53" t="s">
        <v>12</v>
      </c>
      <c r="P50" s="54" t="s">
        <v>13</v>
      </c>
      <c r="Q50" s="296"/>
      <c r="R50" s="43"/>
      <c r="V50" s="246"/>
      <c r="W50" s="246"/>
    </row>
    <row r="51" spans="1:23" s="247" customFormat="1" ht="15" customHeight="1" thickBot="1">
      <c r="A51" s="55"/>
      <c r="B51" s="56">
        <v>1</v>
      </c>
      <c r="C51" s="159">
        <v>2</v>
      </c>
      <c r="D51" s="58">
        <v>3</v>
      </c>
      <c r="E51" s="59">
        <v>4</v>
      </c>
      <c r="F51" s="59">
        <v>5</v>
      </c>
      <c r="G51" s="59">
        <v>6</v>
      </c>
      <c r="H51" s="59">
        <v>7</v>
      </c>
      <c r="I51" s="58">
        <v>8</v>
      </c>
      <c r="J51" s="59">
        <v>9</v>
      </c>
      <c r="K51" s="60">
        <v>10</v>
      </c>
      <c r="L51" s="57">
        <v>11</v>
      </c>
      <c r="M51" s="57">
        <v>12</v>
      </c>
      <c r="N51" s="58">
        <v>13</v>
      </c>
      <c r="O51" s="57">
        <v>14</v>
      </c>
      <c r="P51" s="60">
        <v>15</v>
      </c>
      <c r="Q51" s="61">
        <v>16</v>
      </c>
      <c r="R51" s="43"/>
      <c r="V51" s="248"/>
      <c r="W51" s="248"/>
    </row>
    <row r="52" spans="1:23" s="253" customFormat="1" ht="24.75" customHeight="1">
      <c r="A52" s="62"/>
      <c r="B52" s="77"/>
      <c r="C52" s="162"/>
      <c r="D52" s="78" t="s">
        <v>41</v>
      </c>
      <c r="E52" s="79"/>
      <c r="F52" s="80"/>
      <c r="G52" s="79"/>
      <c r="H52" s="131">
        <f>SUM(H44)</f>
        <v>0</v>
      </c>
      <c r="I52" s="81"/>
      <c r="J52" s="82"/>
      <c r="K52" s="83">
        <f>SUM(K44)</f>
        <v>0</v>
      </c>
      <c r="L52" s="84"/>
      <c r="M52" s="83">
        <f>SUM(M44)</f>
        <v>0</v>
      </c>
      <c r="N52" s="83">
        <f>SUM(N44)</f>
        <v>0</v>
      </c>
      <c r="O52" s="85"/>
      <c r="P52" s="83">
        <f>SUM(P44)</f>
        <v>0</v>
      </c>
      <c r="Q52" s="86">
        <f>SUM(Q44)</f>
        <v>0</v>
      </c>
      <c r="R52" s="71"/>
      <c r="V52" s="254"/>
      <c r="W52" s="254"/>
    </row>
    <row r="53" spans="1:23" s="214" customFormat="1" ht="34.5" customHeight="1">
      <c r="A53" s="134"/>
      <c r="B53" s="135">
        <v>13</v>
      </c>
      <c r="C53" s="163">
        <v>49119920</v>
      </c>
      <c r="D53" s="256" t="s">
        <v>74</v>
      </c>
      <c r="E53" s="174"/>
      <c r="F53" s="169"/>
      <c r="G53" s="175"/>
      <c r="H53" s="152"/>
      <c r="I53" s="89" t="s">
        <v>24</v>
      </c>
      <c r="J53" s="93">
        <v>120</v>
      </c>
      <c r="K53" s="144">
        <f aca="true" t="shared" si="4" ref="K53:K61">SUM(E53*J53)</f>
        <v>0</v>
      </c>
      <c r="L53" s="182">
        <f>IF(Q15="y",5%,0%)+IF(K65&gt;=25000,+IF(ISBLANK(D12),5%,0%+IF(ISTEXT(D12),10%,0%+IF(ISNUMBER(D12),10%,0%))))</f>
        <v>0</v>
      </c>
      <c r="M53" s="146">
        <f aca="true" t="shared" si="5" ref="M53:M61">SUM(K53*L53)</f>
        <v>0</v>
      </c>
      <c r="N53" s="146">
        <f aca="true" t="shared" si="6" ref="N53:N61">K53-M53</f>
        <v>0</v>
      </c>
      <c r="O53" s="176">
        <v>0.18</v>
      </c>
      <c r="P53" s="96">
        <f aca="true" t="shared" si="7" ref="P53:P61">SUM(N53*O53)</f>
        <v>0</v>
      </c>
      <c r="Q53" s="147">
        <f aca="true" t="shared" si="8" ref="Q53:Q61">SUM(N53+P53)</f>
        <v>0</v>
      </c>
      <c r="R53" s="39"/>
      <c r="V53" s="215"/>
      <c r="W53" s="215"/>
    </row>
    <row r="54" spans="1:23" s="214" customFormat="1" ht="34.5" customHeight="1">
      <c r="A54" s="134"/>
      <c r="B54" s="135">
        <v>14</v>
      </c>
      <c r="C54" s="163">
        <v>49119920</v>
      </c>
      <c r="D54" s="256" t="s">
        <v>67</v>
      </c>
      <c r="E54" s="174"/>
      <c r="F54" s="169"/>
      <c r="G54" s="175"/>
      <c r="H54" s="152"/>
      <c r="I54" s="89" t="s">
        <v>24</v>
      </c>
      <c r="J54" s="93">
        <v>120</v>
      </c>
      <c r="K54" s="144">
        <f t="shared" si="4"/>
        <v>0</v>
      </c>
      <c r="L54" s="182">
        <f>IF(Q15="y",5%,0%)+IF(K65&gt;=25000,+IF(ISBLANK(D12),5%,0%+IF(ISTEXT(D12),10%,0%+IF(ISNUMBER(D12),10%,0%))))</f>
        <v>0</v>
      </c>
      <c r="M54" s="146">
        <f t="shared" si="5"/>
        <v>0</v>
      </c>
      <c r="N54" s="146">
        <f t="shared" si="6"/>
        <v>0</v>
      </c>
      <c r="O54" s="176">
        <v>0.18</v>
      </c>
      <c r="P54" s="96">
        <f t="shared" si="7"/>
        <v>0</v>
      </c>
      <c r="Q54" s="147">
        <f t="shared" si="8"/>
        <v>0</v>
      </c>
      <c r="R54" s="39"/>
      <c r="V54" s="215"/>
      <c r="W54" s="215"/>
    </row>
    <row r="55" spans="1:23" s="214" customFormat="1" ht="34.5" customHeight="1">
      <c r="A55" s="134"/>
      <c r="B55" s="88">
        <v>15</v>
      </c>
      <c r="C55" s="163">
        <v>49119920</v>
      </c>
      <c r="D55" s="256" t="s">
        <v>75</v>
      </c>
      <c r="E55" s="177"/>
      <c r="F55" s="169"/>
      <c r="G55" s="170"/>
      <c r="H55" s="152"/>
      <c r="I55" s="89" t="s">
        <v>24</v>
      </c>
      <c r="J55" s="93">
        <v>120</v>
      </c>
      <c r="K55" s="178">
        <f t="shared" si="4"/>
        <v>0</v>
      </c>
      <c r="L55" s="182">
        <f>IF(Q15="y",5%,0%)+IF(K65&gt;=25000,+IF(ISBLANK(D12),5%,0%+IF(ISTEXT(D12),10%,0%+IF(ISNUMBER(D12),10%,0%))))</f>
        <v>0</v>
      </c>
      <c r="M55" s="94">
        <f t="shared" si="5"/>
        <v>0</v>
      </c>
      <c r="N55" s="94">
        <f t="shared" si="6"/>
        <v>0</v>
      </c>
      <c r="O55" s="176">
        <v>0.18</v>
      </c>
      <c r="P55" s="96">
        <f t="shared" si="7"/>
        <v>0</v>
      </c>
      <c r="Q55" s="147">
        <f t="shared" si="8"/>
        <v>0</v>
      </c>
      <c r="R55" s="99"/>
      <c r="V55" s="215"/>
      <c r="W55" s="215"/>
    </row>
    <row r="56" spans="1:23" s="214" customFormat="1" ht="24.75" customHeight="1">
      <c r="A56" s="134"/>
      <c r="B56" s="88">
        <v>16</v>
      </c>
      <c r="C56" s="163">
        <v>49119920</v>
      </c>
      <c r="D56" s="256" t="s">
        <v>68</v>
      </c>
      <c r="E56" s="179"/>
      <c r="F56" s="172"/>
      <c r="G56" s="170"/>
      <c r="H56" s="152"/>
      <c r="I56" s="89" t="s">
        <v>24</v>
      </c>
      <c r="J56" s="93">
        <v>120</v>
      </c>
      <c r="K56" s="144">
        <f t="shared" si="4"/>
        <v>0</v>
      </c>
      <c r="L56" s="182">
        <f>IF(Q15="y",5%,0%)+IF(K65&gt;=25000,+IF(ISBLANK(D12),5%,0%+IF(ISTEXT(D12),10%,0%+IF(ISNUMBER(D12),10%,0%))))</f>
        <v>0</v>
      </c>
      <c r="M56" s="146">
        <f t="shared" si="5"/>
        <v>0</v>
      </c>
      <c r="N56" s="146">
        <f t="shared" si="6"/>
        <v>0</v>
      </c>
      <c r="O56" s="176">
        <v>0.18</v>
      </c>
      <c r="P56" s="96">
        <f t="shared" si="7"/>
        <v>0</v>
      </c>
      <c r="Q56" s="147">
        <f t="shared" si="8"/>
        <v>0</v>
      </c>
      <c r="R56" s="99"/>
      <c r="V56" s="215"/>
      <c r="W56" s="215"/>
    </row>
    <row r="57" spans="1:23" s="214" customFormat="1" ht="34.5" customHeight="1">
      <c r="A57" s="134"/>
      <c r="B57" s="135">
        <v>17</v>
      </c>
      <c r="C57" s="163">
        <v>49119920</v>
      </c>
      <c r="D57" s="256" t="s">
        <v>69</v>
      </c>
      <c r="E57" s="177"/>
      <c r="F57" s="180"/>
      <c r="G57" s="170"/>
      <c r="H57" s="152"/>
      <c r="I57" s="155" t="s">
        <v>24</v>
      </c>
      <c r="J57" s="143">
        <v>120</v>
      </c>
      <c r="K57" s="144">
        <f t="shared" si="4"/>
        <v>0</v>
      </c>
      <c r="L57" s="182">
        <f>IF(Q15="y",5%,0%)+IF(K65&gt;=25000,+IF(ISBLANK(D12),5%,0%+IF(ISTEXT(D12),10%,0%+IF(ISNUMBER(D12),10%,0%))))</f>
        <v>0</v>
      </c>
      <c r="M57" s="146">
        <f t="shared" si="5"/>
        <v>0</v>
      </c>
      <c r="N57" s="146">
        <f t="shared" si="6"/>
        <v>0</v>
      </c>
      <c r="O57" s="181">
        <v>0.18</v>
      </c>
      <c r="P57" s="96">
        <f t="shared" si="7"/>
        <v>0</v>
      </c>
      <c r="Q57" s="147">
        <f t="shared" si="8"/>
        <v>0</v>
      </c>
      <c r="R57" s="99"/>
      <c r="V57" s="215"/>
      <c r="W57" s="215"/>
    </row>
    <row r="58" spans="1:23" s="214" customFormat="1" ht="34.5" customHeight="1">
      <c r="A58" s="134"/>
      <c r="B58" s="135">
        <v>18</v>
      </c>
      <c r="C58" s="163">
        <v>49119920</v>
      </c>
      <c r="D58" s="256" t="s">
        <v>76</v>
      </c>
      <c r="E58" s="177"/>
      <c r="F58" s="180"/>
      <c r="G58" s="173"/>
      <c r="H58" s="152"/>
      <c r="I58" s="155" t="s">
        <v>24</v>
      </c>
      <c r="J58" s="143">
        <v>120</v>
      </c>
      <c r="K58" s="144">
        <f t="shared" si="4"/>
        <v>0</v>
      </c>
      <c r="L58" s="182">
        <f>IF(Q15="y",5%,0%)+IF(K65&gt;=25000,+IF(ISBLANK(D12),5%,0%+IF(ISTEXT(D12),10%,0%+IF(ISNUMBER(D12),10%,0%))))</f>
        <v>0</v>
      </c>
      <c r="M58" s="146">
        <f t="shared" si="5"/>
        <v>0</v>
      </c>
      <c r="N58" s="146">
        <f t="shared" si="6"/>
        <v>0</v>
      </c>
      <c r="O58" s="181">
        <v>0.18</v>
      </c>
      <c r="P58" s="96">
        <f t="shared" si="7"/>
        <v>0</v>
      </c>
      <c r="Q58" s="147">
        <f t="shared" si="8"/>
        <v>0</v>
      </c>
      <c r="R58" s="99"/>
      <c r="V58" s="215"/>
      <c r="W58" s="215"/>
    </row>
    <row r="59" spans="1:23" s="214" customFormat="1" ht="34.5" customHeight="1">
      <c r="A59" s="134"/>
      <c r="B59" s="135">
        <v>19</v>
      </c>
      <c r="C59" s="163">
        <v>49119920</v>
      </c>
      <c r="D59" s="258" t="s">
        <v>70</v>
      </c>
      <c r="E59" s="177"/>
      <c r="F59" s="180"/>
      <c r="G59" s="173"/>
      <c r="H59" s="152"/>
      <c r="I59" s="155" t="s">
        <v>24</v>
      </c>
      <c r="J59" s="143">
        <v>120</v>
      </c>
      <c r="K59" s="144">
        <f t="shared" si="4"/>
        <v>0</v>
      </c>
      <c r="L59" s="182">
        <f>IF(Q15="y",5%,0%)+IF(K65&gt;=25000,+IF(ISBLANK(D12),5%,0%+IF(ISTEXT(D12),10%,0%+IF(ISNUMBER(D12),10%,0%))))</f>
        <v>0</v>
      </c>
      <c r="M59" s="146">
        <f t="shared" si="5"/>
        <v>0</v>
      </c>
      <c r="N59" s="146">
        <f t="shared" si="6"/>
        <v>0</v>
      </c>
      <c r="O59" s="181">
        <v>0.18</v>
      </c>
      <c r="P59" s="96">
        <f t="shared" si="7"/>
        <v>0</v>
      </c>
      <c r="Q59" s="147">
        <f t="shared" si="8"/>
        <v>0</v>
      </c>
      <c r="R59" s="99"/>
      <c r="V59" s="215"/>
      <c r="W59" s="215"/>
    </row>
    <row r="60" spans="1:23" s="214" customFormat="1" ht="34.5" customHeight="1">
      <c r="A60" s="134"/>
      <c r="B60" s="135">
        <v>20</v>
      </c>
      <c r="C60" s="163">
        <v>49119920</v>
      </c>
      <c r="D60" s="256" t="s">
        <v>71</v>
      </c>
      <c r="E60" s="177"/>
      <c r="F60" s="180"/>
      <c r="G60" s="173"/>
      <c r="H60" s="152"/>
      <c r="I60" s="155" t="s">
        <v>24</v>
      </c>
      <c r="J60" s="143">
        <v>120</v>
      </c>
      <c r="K60" s="144">
        <f t="shared" si="4"/>
        <v>0</v>
      </c>
      <c r="L60" s="182">
        <f>IF(Q15="y",5%,0%)+IF(K65&gt;=25000,+IF(ISBLANK(D12),5%,0%+IF(ISTEXT(D12),10%,0%+IF(ISNUMBER(D12),10%,0%))))</f>
        <v>0</v>
      </c>
      <c r="M60" s="146">
        <f t="shared" si="5"/>
        <v>0</v>
      </c>
      <c r="N60" s="146">
        <f t="shared" si="6"/>
        <v>0</v>
      </c>
      <c r="O60" s="181">
        <v>0.18</v>
      </c>
      <c r="P60" s="96">
        <f t="shared" si="7"/>
        <v>0</v>
      </c>
      <c r="Q60" s="147">
        <f t="shared" si="8"/>
        <v>0</v>
      </c>
      <c r="R60" s="99"/>
      <c r="V60" s="215"/>
      <c r="W60" s="215"/>
    </row>
    <row r="61" spans="1:23" s="214" customFormat="1" ht="34.5" customHeight="1">
      <c r="A61" s="134"/>
      <c r="B61" s="135">
        <v>21</v>
      </c>
      <c r="C61" s="163">
        <v>49119920</v>
      </c>
      <c r="D61" s="258" t="s">
        <v>77</v>
      </c>
      <c r="E61" s="177"/>
      <c r="F61" s="180"/>
      <c r="G61" s="173"/>
      <c r="H61" s="152"/>
      <c r="I61" s="155" t="s">
        <v>24</v>
      </c>
      <c r="J61" s="143">
        <v>120</v>
      </c>
      <c r="K61" s="144">
        <f t="shared" si="4"/>
        <v>0</v>
      </c>
      <c r="L61" s="182">
        <f>IF(Q15="y",5%,0%)+IF(K65&gt;=25000,+IF(ISBLANK(D12),5%,0%+IF(ISTEXT(D12),10%,0%+IF(ISNUMBER(D12),10%,0%))))</f>
        <v>0</v>
      </c>
      <c r="M61" s="146">
        <f t="shared" si="5"/>
        <v>0</v>
      </c>
      <c r="N61" s="146">
        <f t="shared" si="6"/>
        <v>0</v>
      </c>
      <c r="O61" s="181">
        <v>0.18</v>
      </c>
      <c r="P61" s="96">
        <f t="shared" si="7"/>
        <v>0</v>
      </c>
      <c r="Q61" s="147">
        <f t="shared" si="8"/>
        <v>0</v>
      </c>
      <c r="R61" s="99"/>
      <c r="V61" s="215"/>
      <c r="W61" s="215"/>
    </row>
    <row r="62" spans="1:23" s="214" customFormat="1" ht="19.5" customHeight="1">
      <c r="A62" s="134"/>
      <c r="B62" s="88"/>
      <c r="C62" s="198"/>
      <c r="D62" s="189" t="s">
        <v>83</v>
      </c>
      <c r="E62" s="199"/>
      <c r="F62" s="172"/>
      <c r="G62" s="170"/>
      <c r="H62" s="152"/>
      <c r="I62" s="89"/>
      <c r="J62" s="93"/>
      <c r="K62" s="195"/>
      <c r="L62" s="197"/>
      <c r="M62" s="197"/>
      <c r="N62" s="197"/>
      <c r="O62" s="197"/>
      <c r="P62" s="195"/>
      <c r="Q62" s="202"/>
      <c r="R62" s="99"/>
      <c r="V62" s="215"/>
      <c r="W62" s="215"/>
    </row>
    <row r="63" spans="1:23" s="214" customFormat="1" ht="54" customHeight="1">
      <c r="A63" s="134"/>
      <c r="B63" s="88">
        <v>22</v>
      </c>
      <c r="C63" s="198">
        <v>48211090</v>
      </c>
      <c r="D63" s="269" t="s">
        <v>99</v>
      </c>
      <c r="E63" s="199"/>
      <c r="F63" s="177"/>
      <c r="G63" s="170"/>
      <c r="H63" s="152"/>
      <c r="I63" s="206" t="s">
        <v>86</v>
      </c>
      <c r="J63" s="93">
        <v>50</v>
      </c>
      <c r="K63" s="178">
        <f>SUM(F63*J63)</f>
        <v>0</v>
      </c>
      <c r="L63" s="196">
        <f>IF(Q15="y",5%,0%)+IF(K65&gt;=25000,+IF(ISBLANK(D12),5%,0%+IF(ISTEXT(D12),10%,0%+IF(ISNUMBER(D14),10%,0%))))</f>
        <v>0</v>
      </c>
      <c r="M63" s="94">
        <f>SUM(K63*L63)</f>
        <v>0</v>
      </c>
      <c r="N63" s="94">
        <f>K63-M63</f>
        <v>0</v>
      </c>
      <c r="O63" s="176">
        <v>0.18</v>
      </c>
      <c r="P63" s="96">
        <f>SUM(N63*O63)</f>
        <v>0</v>
      </c>
      <c r="Q63" s="147">
        <f>SUM(N63+P63)</f>
        <v>0</v>
      </c>
      <c r="R63" s="99"/>
      <c r="V63" s="215"/>
      <c r="W63" s="215"/>
    </row>
    <row r="64" spans="1:23" s="214" customFormat="1" ht="84.75" customHeight="1" thickBot="1">
      <c r="A64" s="134"/>
      <c r="B64" s="88">
        <v>23</v>
      </c>
      <c r="C64" s="89">
        <v>998912</v>
      </c>
      <c r="D64" s="90" t="s">
        <v>100</v>
      </c>
      <c r="E64" s="133" t="s">
        <v>59</v>
      </c>
      <c r="F64" s="1"/>
      <c r="G64" s="91" t="s">
        <v>57</v>
      </c>
      <c r="H64" s="208">
        <f>COUNTIF(H41:H63,"Y")+(H52)</f>
        <v>0</v>
      </c>
      <c r="I64" s="92" t="s">
        <v>53</v>
      </c>
      <c r="J64" s="93">
        <v>1000</v>
      </c>
      <c r="K64" s="183"/>
      <c r="L64" s="183"/>
      <c r="M64" s="183"/>
      <c r="N64" s="94">
        <f>SUM(F64*H64)*J64</f>
        <v>0</v>
      </c>
      <c r="O64" s="95">
        <v>0.18</v>
      </c>
      <c r="P64" s="96">
        <f>SUM(N64*O64)</f>
        <v>0</v>
      </c>
      <c r="Q64" s="97">
        <f>SUM(N64+P64)</f>
        <v>0</v>
      </c>
      <c r="R64" s="99"/>
      <c r="V64" s="215"/>
      <c r="W64" s="215"/>
    </row>
    <row r="65" spans="1:18" ht="34.5" customHeight="1" thickBot="1">
      <c r="A65" s="6"/>
      <c r="B65" s="381" t="s">
        <v>42</v>
      </c>
      <c r="C65" s="382"/>
      <c r="D65" s="98" t="s">
        <v>20</v>
      </c>
      <c r="E65" s="407" t="s">
        <v>52</v>
      </c>
      <c r="F65" s="408"/>
      <c r="G65" s="409"/>
      <c r="H65" s="207" t="s">
        <v>21</v>
      </c>
      <c r="I65" s="405" t="s">
        <v>38</v>
      </c>
      <c r="J65" s="406"/>
      <c r="K65" s="190">
        <f>SUM(K52:K64)</f>
        <v>0</v>
      </c>
      <c r="L65" s="191"/>
      <c r="M65" s="190">
        <f>SUM(M52:M64)</f>
        <v>0</v>
      </c>
      <c r="N65" s="190">
        <f>SUM(N52:N64)</f>
        <v>0</v>
      </c>
      <c r="O65" s="192"/>
      <c r="P65" s="190">
        <f>SUM(P52:P64)</f>
        <v>0</v>
      </c>
      <c r="Q65" s="193">
        <f>SUM(Q52:Q64)</f>
        <v>0</v>
      </c>
      <c r="R65" s="99"/>
    </row>
    <row r="66" spans="1:18" ht="30" customHeight="1" thickBot="1" thickTop="1">
      <c r="A66" s="6"/>
      <c r="B66" s="383"/>
      <c r="C66" s="384"/>
      <c r="D66" s="132"/>
      <c r="E66" s="385"/>
      <c r="F66" s="386"/>
      <c r="G66" s="387"/>
      <c r="H66" s="209"/>
      <c r="I66" s="371"/>
      <c r="J66" s="372"/>
      <c r="K66" s="419" t="s">
        <v>37</v>
      </c>
      <c r="L66" s="419"/>
      <c r="M66" s="419"/>
      <c r="N66" s="419"/>
      <c r="O66" s="419"/>
      <c r="P66" s="419"/>
      <c r="Q66" s="259"/>
      <c r="R66" s="99"/>
    </row>
    <row r="67" spans="1:18" ht="34.5" customHeight="1" thickBot="1">
      <c r="A67" s="6"/>
      <c r="B67" s="100" t="s">
        <v>39</v>
      </c>
      <c r="C67" s="164"/>
      <c r="D67" s="101"/>
      <c r="E67" s="102"/>
      <c r="F67" s="102"/>
      <c r="G67" s="102"/>
      <c r="H67" s="102"/>
      <c r="I67" s="103"/>
      <c r="J67" s="104"/>
      <c r="K67" s="388" t="s">
        <v>36</v>
      </c>
      <c r="L67" s="388"/>
      <c r="M67" s="388"/>
      <c r="N67" s="388"/>
      <c r="O67" s="388"/>
      <c r="P67" s="389"/>
      <c r="Q67" s="194">
        <f>SUM(Q65-Q66)</f>
        <v>0</v>
      </c>
      <c r="R67" s="99"/>
    </row>
    <row r="68" spans="1:18" ht="9.75" customHeight="1">
      <c r="A68" s="6"/>
      <c r="B68" s="105"/>
      <c r="C68" s="165"/>
      <c r="D68" s="106"/>
      <c r="E68" s="106"/>
      <c r="F68" s="106"/>
      <c r="G68" s="106"/>
      <c r="H68" s="106"/>
      <c r="I68" s="106"/>
      <c r="J68" s="106"/>
      <c r="K68" s="106"/>
      <c r="L68" s="106"/>
      <c r="M68" s="106"/>
      <c r="N68" s="106"/>
      <c r="O68" s="106"/>
      <c r="P68" s="106"/>
      <c r="Q68" s="107"/>
      <c r="R68" s="99"/>
    </row>
    <row r="69" spans="1:23" s="217" customFormat="1" ht="21.75" customHeight="1" thickBot="1">
      <c r="A69" s="24"/>
      <c r="B69" s="108" t="s">
        <v>66</v>
      </c>
      <c r="C69" s="17"/>
      <c r="D69" s="109"/>
      <c r="E69" s="109"/>
      <c r="F69" s="109"/>
      <c r="G69" s="109"/>
      <c r="H69" s="109"/>
      <c r="I69" s="109"/>
      <c r="J69" s="109"/>
      <c r="K69" s="110"/>
      <c r="L69" s="111"/>
      <c r="M69" s="111"/>
      <c r="N69" s="111"/>
      <c r="O69" s="112"/>
      <c r="P69" s="111"/>
      <c r="Q69" s="113"/>
      <c r="R69" s="87"/>
      <c r="V69" s="218"/>
      <c r="W69" s="218"/>
    </row>
    <row r="70" spans="1:23" s="4" customFormat="1" ht="24.75" customHeight="1" thickBot="1">
      <c r="A70" s="8"/>
      <c r="B70" s="114"/>
      <c r="C70" s="115"/>
      <c r="D70" s="373" t="s">
        <v>0</v>
      </c>
      <c r="E70" s="374"/>
      <c r="F70" s="374"/>
      <c r="G70" s="374"/>
      <c r="H70" s="375"/>
      <c r="I70" s="116"/>
      <c r="J70" s="373"/>
      <c r="K70" s="374"/>
      <c r="L70" s="374"/>
      <c r="M70" s="374"/>
      <c r="N70" s="374"/>
      <c r="O70" s="374"/>
      <c r="P70" s="375"/>
      <c r="Q70" s="117"/>
      <c r="R70" s="99"/>
      <c r="V70" s="260"/>
      <c r="W70" s="260"/>
    </row>
    <row r="71" spans="1:18" ht="9.75" customHeight="1" thickBot="1">
      <c r="A71" s="6"/>
      <c r="B71" s="118"/>
      <c r="C71" s="119"/>
      <c r="D71" s="120"/>
      <c r="E71" s="120"/>
      <c r="F71" s="14"/>
      <c r="G71" s="121"/>
      <c r="H71" s="14"/>
      <c r="I71" s="17"/>
      <c r="J71" s="121"/>
      <c r="K71" s="111"/>
      <c r="L71" s="121"/>
      <c r="M71" s="111"/>
      <c r="N71" s="111"/>
      <c r="O71" s="376"/>
      <c r="P71" s="376"/>
      <c r="Q71" s="377"/>
      <c r="R71" s="99"/>
    </row>
    <row r="72" spans="1:23" ht="9.75" customHeight="1">
      <c r="A72" s="6"/>
      <c r="B72" s="10"/>
      <c r="C72" s="166"/>
      <c r="D72" s="11"/>
      <c r="E72" s="11"/>
      <c r="F72" s="11"/>
      <c r="G72" s="11"/>
      <c r="H72" s="11"/>
      <c r="I72" s="11"/>
      <c r="J72" s="410" t="s">
        <v>85</v>
      </c>
      <c r="K72" s="411"/>
      <c r="L72" s="412"/>
      <c r="M72" s="12"/>
      <c r="N72" s="390" t="s">
        <v>87</v>
      </c>
      <c r="O72" s="391"/>
      <c r="P72" s="391"/>
      <c r="Q72" s="392"/>
      <c r="R72" s="7"/>
      <c r="T72" s="3"/>
      <c r="U72" s="255"/>
      <c r="V72" s="2"/>
      <c r="W72" s="2"/>
    </row>
    <row r="73" spans="1:23" ht="34.5" customHeight="1" thickBot="1">
      <c r="A73" s="6"/>
      <c r="B73" s="13" t="s">
        <v>60</v>
      </c>
      <c r="C73" s="14"/>
      <c r="D73" s="14"/>
      <c r="E73" s="14"/>
      <c r="F73" s="14"/>
      <c r="G73" s="14"/>
      <c r="H73" s="14"/>
      <c r="I73" s="14"/>
      <c r="J73" s="413"/>
      <c r="K73" s="414"/>
      <c r="L73" s="415"/>
      <c r="M73" s="12"/>
      <c r="N73" s="393"/>
      <c r="O73" s="394"/>
      <c r="P73" s="394"/>
      <c r="Q73" s="395"/>
      <c r="R73" s="9"/>
      <c r="T73" s="3"/>
      <c r="U73" s="255"/>
      <c r="V73" s="2"/>
      <c r="W73" s="2"/>
    </row>
    <row r="74" spans="1:21" s="4" customFormat="1" ht="24.75" customHeight="1">
      <c r="A74" s="8"/>
      <c r="B74" s="15" t="s">
        <v>18</v>
      </c>
      <c r="C74" s="14"/>
      <c r="D74" s="378"/>
      <c r="E74" s="379"/>
      <c r="F74" s="379"/>
      <c r="G74" s="379"/>
      <c r="H74" s="380"/>
      <c r="I74" s="17"/>
      <c r="J74" s="413"/>
      <c r="K74" s="414"/>
      <c r="L74" s="415"/>
      <c r="M74" s="12"/>
      <c r="N74" s="393"/>
      <c r="O74" s="394"/>
      <c r="P74" s="394"/>
      <c r="Q74" s="395"/>
      <c r="R74" s="9"/>
      <c r="T74" s="5"/>
      <c r="U74" s="260"/>
    </row>
    <row r="75" spans="1:23" ht="24.75" customHeight="1">
      <c r="A75" s="6"/>
      <c r="B75" s="15" t="s">
        <v>61</v>
      </c>
      <c r="C75" s="14"/>
      <c r="D75" s="399"/>
      <c r="E75" s="400"/>
      <c r="F75" s="400"/>
      <c r="G75" s="400"/>
      <c r="H75" s="401"/>
      <c r="I75" s="17"/>
      <c r="J75" s="413"/>
      <c r="K75" s="414"/>
      <c r="L75" s="415"/>
      <c r="M75" s="12"/>
      <c r="N75" s="393"/>
      <c r="O75" s="394"/>
      <c r="P75" s="394"/>
      <c r="Q75" s="395"/>
      <c r="R75" s="9"/>
      <c r="T75" s="3"/>
      <c r="U75" s="255"/>
      <c r="V75" s="2"/>
      <c r="W75" s="2"/>
    </row>
    <row r="76" spans="1:23" ht="24.75" customHeight="1">
      <c r="A76" s="6"/>
      <c r="B76" s="15" t="s">
        <v>62</v>
      </c>
      <c r="C76" s="14"/>
      <c r="D76" s="399"/>
      <c r="E76" s="400"/>
      <c r="F76" s="400"/>
      <c r="G76" s="400"/>
      <c r="H76" s="401"/>
      <c r="I76" s="17"/>
      <c r="J76" s="413"/>
      <c r="K76" s="414"/>
      <c r="L76" s="415"/>
      <c r="M76" s="12"/>
      <c r="N76" s="393"/>
      <c r="O76" s="394"/>
      <c r="P76" s="394"/>
      <c r="Q76" s="395"/>
      <c r="R76" s="9"/>
      <c r="T76" s="3"/>
      <c r="U76" s="255"/>
      <c r="V76" s="2"/>
      <c r="W76" s="2"/>
    </row>
    <row r="77" spans="1:23" ht="24.75" customHeight="1" thickBot="1">
      <c r="A77" s="6"/>
      <c r="B77" s="16" t="s">
        <v>63</v>
      </c>
      <c r="C77" s="17"/>
      <c r="D77" s="402"/>
      <c r="E77" s="403"/>
      <c r="F77" s="403"/>
      <c r="G77" s="403"/>
      <c r="H77" s="404"/>
      <c r="I77" s="17"/>
      <c r="J77" s="416"/>
      <c r="K77" s="417"/>
      <c r="L77" s="418"/>
      <c r="M77" s="12"/>
      <c r="N77" s="396"/>
      <c r="O77" s="397"/>
      <c r="P77" s="397"/>
      <c r="Q77" s="398"/>
      <c r="R77" s="9"/>
      <c r="T77" s="3"/>
      <c r="U77" s="255"/>
      <c r="V77" s="2"/>
      <c r="W77" s="2"/>
    </row>
    <row r="78" spans="1:23" ht="15" customHeight="1" thickBot="1">
      <c r="A78" s="6"/>
      <c r="B78" s="18"/>
      <c r="C78" s="167"/>
      <c r="D78" s="19"/>
      <c r="E78" s="19"/>
      <c r="F78" s="19"/>
      <c r="G78" s="19"/>
      <c r="H78" s="19"/>
      <c r="I78" s="19"/>
      <c r="J78" s="20"/>
      <c r="K78" s="20"/>
      <c r="L78" s="20"/>
      <c r="M78" s="20"/>
      <c r="N78" s="21"/>
      <c r="O78" s="21"/>
      <c r="P78" s="21"/>
      <c r="Q78" s="22"/>
      <c r="R78" s="9"/>
      <c r="T78" s="3"/>
      <c r="U78" s="255"/>
      <c r="V78" s="2"/>
      <c r="W78" s="2"/>
    </row>
    <row r="79" spans="1:23" s="261" customFormat="1" ht="19.5" customHeight="1">
      <c r="A79" s="122"/>
      <c r="B79" s="123"/>
      <c r="C79" s="168"/>
      <c r="D79" s="122"/>
      <c r="E79" s="124"/>
      <c r="F79" s="124"/>
      <c r="G79" s="124"/>
      <c r="H79" s="124"/>
      <c r="I79" s="123"/>
      <c r="J79" s="125"/>
      <c r="K79" s="123"/>
      <c r="L79" s="126"/>
      <c r="M79" s="126"/>
      <c r="N79" s="126"/>
      <c r="O79" s="123"/>
      <c r="P79" s="125"/>
      <c r="Q79" s="122"/>
      <c r="R79" s="125"/>
      <c r="V79" s="262"/>
      <c r="W79" s="262"/>
    </row>
    <row r="80" spans="2:23" s="261" customFormat="1" ht="14.25">
      <c r="B80" s="263"/>
      <c r="C80" s="249"/>
      <c r="E80" s="264"/>
      <c r="F80" s="264"/>
      <c r="G80" s="264"/>
      <c r="H80" s="264"/>
      <c r="I80" s="263"/>
      <c r="J80" s="265"/>
      <c r="K80" s="262"/>
      <c r="L80" s="263"/>
      <c r="M80" s="263"/>
      <c r="O80" s="263"/>
      <c r="P80" s="265"/>
      <c r="R80" s="265"/>
      <c r="V80" s="262"/>
      <c r="W80" s="262"/>
    </row>
    <row r="81" ht="14.25">
      <c r="R81" s="268"/>
    </row>
    <row r="82" ht="14.25">
      <c r="R82" s="268"/>
    </row>
    <row r="83" ht="14.25">
      <c r="R83" s="268"/>
    </row>
    <row r="84" ht="14.25">
      <c r="R84" s="268"/>
    </row>
    <row r="85" ht="14.25">
      <c r="R85" s="268"/>
    </row>
    <row r="86" ht="14.25">
      <c r="R86" s="268"/>
    </row>
    <row r="87" ht="14.25">
      <c r="R87" s="268"/>
    </row>
    <row r="88" ht="14.25">
      <c r="R88" s="268"/>
    </row>
    <row r="89" ht="14.25">
      <c r="R89" s="268"/>
    </row>
    <row r="90" ht="14.25">
      <c r="R90" s="268"/>
    </row>
    <row r="91" ht="14.25">
      <c r="R91" s="268"/>
    </row>
    <row r="92" ht="14.25">
      <c r="R92" s="268"/>
    </row>
    <row r="93" ht="14.25">
      <c r="R93" s="268"/>
    </row>
    <row r="94" ht="14.25">
      <c r="R94" s="268"/>
    </row>
    <row r="95" ht="14.25">
      <c r="R95" s="268"/>
    </row>
    <row r="96" ht="14.25">
      <c r="R96" s="268"/>
    </row>
    <row r="97" ht="14.25">
      <c r="R97" s="268"/>
    </row>
    <row r="98" ht="14.25">
      <c r="R98" s="268"/>
    </row>
    <row r="99" ht="14.25">
      <c r="R99" s="268"/>
    </row>
    <row r="100" ht="14.25">
      <c r="R100" s="268"/>
    </row>
    <row r="101" ht="14.25">
      <c r="R101" s="268"/>
    </row>
    <row r="102" ht="14.25">
      <c r="R102" s="268"/>
    </row>
    <row r="103" ht="14.25">
      <c r="R103" s="268"/>
    </row>
  </sheetData>
  <sheetProtection password="CCD8" sheet="1"/>
  <mergeCells count="106">
    <mergeCell ref="K67:P67"/>
    <mergeCell ref="N72:Q77"/>
    <mergeCell ref="D76:H76"/>
    <mergeCell ref="D77:H77"/>
    <mergeCell ref="D70:H70"/>
    <mergeCell ref="I65:J65"/>
    <mergeCell ref="E65:G65"/>
    <mergeCell ref="J72:L77"/>
    <mergeCell ref="D75:H75"/>
    <mergeCell ref="K66:P66"/>
    <mergeCell ref="I66:J66"/>
    <mergeCell ref="J70:P70"/>
    <mergeCell ref="C31:C32"/>
    <mergeCell ref="O71:Q71"/>
    <mergeCell ref="D74:H74"/>
    <mergeCell ref="B65:C66"/>
    <mergeCell ref="E66:G66"/>
    <mergeCell ref="N31:N32"/>
    <mergeCell ref="K31:K32"/>
    <mergeCell ref="L31:M31"/>
    <mergeCell ref="B27:Q27"/>
    <mergeCell ref="O31:P31"/>
    <mergeCell ref="D31:D32"/>
    <mergeCell ref="Q31:Q32"/>
    <mergeCell ref="B30:P30"/>
    <mergeCell ref="B31:B32"/>
    <mergeCell ref="J31:J32"/>
    <mergeCell ref="E31:G31"/>
    <mergeCell ref="I31:I32"/>
    <mergeCell ref="I4:J4"/>
    <mergeCell ref="I5:J5"/>
    <mergeCell ref="I8:J8"/>
    <mergeCell ref="N19:N20"/>
    <mergeCell ref="L19:M19"/>
    <mergeCell ref="J19:J20"/>
    <mergeCell ref="B18:Q18"/>
    <mergeCell ref="B13:Q13"/>
    <mergeCell ref="C19:C20"/>
    <mergeCell ref="B19:B20"/>
    <mergeCell ref="Q19:Q20"/>
    <mergeCell ref="I19:I20"/>
    <mergeCell ref="B15:J15"/>
    <mergeCell ref="K15:P15"/>
    <mergeCell ref="D19:D20"/>
    <mergeCell ref="E19:G19"/>
    <mergeCell ref="K19:K20"/>
    <mergeCell ref="O19:P19"/>
    <mergeCell ref="F9:H9"/>
    <mergeCell ref="I9:J9"/>
    <mergeCell ref="T8:U8"/>
    <mergeCell ref="T10:U10"/>
    <mergeCell ref="T12:U12"/>
    <mergeCell ref="O11:Q11"/>
    <mergeCell ref="T9:U9"/>
    <mergeCell ref="O12:Q12"/>
    <mergeCell ref="O9:Q9"/>
    <mergeCell ref="B10:C10"/>
    <mergeCell ref="K7:Q7"/>
    <mergeCell ref="K4:Q4"/>
    <mergeCell ref="D4:H4"/>
    <mergeCell ref="D5:H5"/>
    <mergeCell ref="B9:C9"/>
    <mergeCell ref="F8:H8"/>
    <mergeCell ref="D6:H6"/>
    <mergeCell ref="I6:J6"/>
    <mergeCell ref="I7:J7"/>
    <mergeCell ref="B14:Q14"/>
    <mergeCell ref="K6:Q6"/>
    <mergeCell ref="B8:C8"/>
    <mergeCell ref="B4:C4"/>
    <mergeCell ref="B5:C5"/>
    <mergeCell ref="B6:C6"/>
    <mergeCell ref="O10:Q10"/>
    <mergeCell ref="F11:H11"/>
    <mergeCell ref="F10:H10"/>
    <mergeCell ref="K5:Q5"/>
    <mergeCell ref="B12:C12"/>
    <mergeCell ref="F12:H12"/>
    <mergeCell ref="B2:P2"/>
    <mergeCell ref="B3:H3"/>
    <mergeCell ref="D7:H7"/>
    <mergeCell ref="I3:Q3"/>
    <mergeCell ref="I10:J10"/>
    <mergeCell ref="O8:Q8"/>
    <mergeCell ref="I11:J11"/>
    <mergeCell ref="B11:C11"/>
    <mergeCell ref="N49:N50"/>
    <mergeCell ref="O49:P49"/>
    <mergeCell ref="Q49:Q50"/>
    <mergeCell ref="K8:M8"/>
    <mergeCell ref="K9:M9"/>
    <mergeCell ref="K10:M10"/>
    <mergeCell ref="K11:M11"/>
    <mergeCell ref="K12:M12"/>
    <mergeCell ref="B16:Q16"/>
    <mergeCell ref="I12:J12"/>
    <mergeCell ref="B45:Q45"/>
    <mergeCell ref="B48:P48"/>
    <mergeCell ref="B49:B50"/>
    <mergeCell ref="C49:C50"/>
    <mergeCell ref="D49:D50"/>
    <mergeCell ref="E49:G49"/>
    <mergeCell ref="I49:I50"/>
    <mergeCell ref="J49:J50"/>
    <mergeCell ref="K49:K50"/>
    <mergeCell ref="L49:M49"/>
  </mergeCells>
  <printOptions horizontalCentered="1"/>
  <pageMargins left="0" right="0" top="0.75" bottom="0.25" header="0.196850393700787" footer="0.196850393700787"/>
  <pageSetup horizontalDpi="600" verticalDpi="6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SACHIN</cp:lastModifiedBy>
  <cp:lastPrinted>2023-12-28T09:14:39Z</cp:lastPrinted>
  <dcterms:created xsi:type="dcterms:W3CDTF">2017-07-19T09:22:59Z</dcterms:created>
  <dcterms:modified xsi:type="dcterms:W3CDTF">2023-12-28T09:14:41Z</dcterms:modified>
  <cp:category/>
  <cp:version/>
  <cp:contentType/>
  <cp:contentStatus/>
</cp:coreProperties>
</file>